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verw\Desktop\"/>
    </mc:Choice>
  </mc:AlternateContent>
  <bookViews>
    <workbookView xWindow="0" yWindow="0" windowWidth="24000" windowHeight="9510" activeTab="3" xr2:uid="{8CF5D6E2-1CF5-4DDA-A3B1-818D345D22C8}"/>
  </bookViews>
  <sheets>
    <sheet name="Tabelle1" sheetId="1" r:id="rId1"/>
    <sheet name="Aufgelegt 2017" sheetId="2" r:id="rId2"/>
    <sheet name="Pistole 2017" sheetId="3" r:id="rId3"/>
    <sheet name="Freistehend 2017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9" i="4" l="1"/>
  <c r="AC19" i="4"/>
  <c r="AB19" i="4"/>
  <c r="AD18" i="4"/>
  <c r="AC18" i="4"/>
  <c r="AB18" i="4"/>
  <c r="AD17" i="4"/>
  <c r="AC17" i="4"/>
  <c r="AB17" i="4"/>
  <c r="AD16" i="4"/>
  <c r="AC16" i="4"/>
  <c r="AB16" i="4"/>
  <c r="AD15" i="4"/>
  <c r="AC15" i="4"/>
  <c r="AB15" i="4"/>
  <c r="AD14" i="4"/>
  <c r="AC14" i="4"/>
  <c r="AB14" i="4"/>
  <c r="AD13" i="4"/>
  <c r="AC13" i="4"/>
  <c r="AB13" i="4"/>
  <c r="AD12" i="4"/>
  <c r="AC12" i="4"/>
  <c r="AB12" i="4"/>
  <c r="AD11" i="4"/>
  <c r="AC11" i="4"/>
  <c r="AB11" i="4"/>
  <c r="AD10" i="4"/>
  <c r="AC10" i="4"/>
  <c r="AB10" i="4"/>
  <c r="AD9" i="4"/>
  <c r="AC9" i="4"/>
  <c r="AB9" i="4"/>
  <c r="AD8" i="4"/>
  <c r="AC8" i="4"/>
  <c r="AB8" i="4"/>
  <c r="AD7" i="4"/>
  <c r="AC7" i="4"/>
  <c r="AB7" i="4"/>
  <c r="AD21" i="3"/>
  <c r="AC21" i="3"/>
  <c r="AB21" i="3"/>
  <c r="AD20" i="3"/>
  <c r="AC20" i="3"/>
  <c r="AB20" i="3"/>
  <c r="AD19" i="3"/>
  <c r="AC19" i="3"/>
  <c r="AB19" i="3"/>
  <c r="AD18" i="3"/>
  <c r="AC18" i="3"/>
  <c r="AB18" i="3"/>
  <c r="AD17" i="3"/>
  <c r="AC17" i="3"/>
  <c r="AB17" i="3"/>
  <c r="AD16" i="3"/>
  <c r="AC16" i="3"/>
  <c r="AB16" i="3"/>
  <c r="AD15" i="3"/>
  <c r="AC15" i="3"/>
  <c r="AB15" i="3"/>
  <c r="AD14" i="3"/>
  <c r="AC14" i="3"/>
  <c r="AB14" i="3"/>
  <c r="AD13" i="3"/>
  <c r="AC13" i="3"/>
  <c r="AB13" i="3"/>
  <c r="AD12" i="3"/>
  <c r="AC12" i="3"/>
  <c r="AB12" i="3"/>
  <c r="AD11" i="3"/>
  <c r="AC11" i="3"/>
  <c r="AB11" i="3"/>
  <c r="AD10" i="3"/>
  <c r="AC10" i="3"/>
  <c r="AB10" i="3"/>
  <c r="AD9" i="3"/>
  <c r="AC9" i="3"/>
  <c r="AB9" i="3"/>
  <c r="AD8" i="3"/>
  <c r="AC8" i="3"/>
  <c r="AB8" i="3"/>
  <c r="AD7" i="3"/>
  <c r="AC7" i="3"/>
  <c r="AB7" i="3"/>
  <c r="AC19" i="2"/>
  <c r="AB7" i="2"/>
  <c r="AC7" i="2"/>
  <c r="AD7" i="2"/>
  <c r="AB8" i="2"/>
  <c r="AC8" i="2"/>
  <c r="AD8" i="2"/>
  <c r="AB9" i="2"/>
  <c r="AC9" i="2"/>
  <c r="AD9" i="2"/>
  <c r="AB10" i="2"/>
  <c r="AC10" i="2"/>
  <c r="AD10" i="2"/>
  <c r="F11" i="2"/>
  <c r="AB11" i="2" s="1"/>
  <c r="AB12" i="2"/>
  <c r="AB13" i="2"/>
  <c r="AC13" i="2"/>
  <c r="AD13" i="2"/>
  <c r="AB14" i="2"/>
  <c r="AC14" i="2"/>
  <c r="AD14" i="2"/>
  <c r="AB15" i="2"/>
  <c r="AC15" i="2"/>
  <c r="AD15" i="2"/>
  <c r="AB16" i="2"/>
  <c r="AC16" i="2"/>
  <c r="AD16" i="2"/>
  <c r="AB17" i="2"/>
  <c r="AC17" i="2"/>
  <c r="AD17" i="2"/>
  <c r="AB18" i="2"/>
  <c r="AC18" i="2"/>
  <c r="AD18" i="2"/>
  <c r="AB19" i="2"/>
  <c r="AD19" i="2"/>
  <c r="AB20" i="2"/>
  <c r="AC20" i="2"/>
  <c r="AD20" i="2"/>
  <c r="AB21" i="2"/>
  <c r="AC21" i="2"/>
  <c r="AD21" i="2"/>
  <c r="AB22" i="2"/>
  <c r="AC22" i="2"/>
  <c r="AD22" i="2"/>
  <c r="AB23" i="2"/>
  <c r="AC23" i="2"/>
  <c r="AD23" i="2"/>
  <c r="AB24" i="2"/>
  <c r="AC24" i="2"/>
  <c r="AD24" i="2"/>
  <c r="AB25" i="2"/>
  <c r="AC25" i="2"/>
  <c r="AD25" i="2"/>
  <c r="AB26" i="2"/>
  <c r="AC26" i="2"/>
  <c r="AD26" i="2"/>
  <c r="AB27" i="2"/>
  <c r="AC27" i="2"/>
  <c r="AD27" i="2"/>
  <c r="AB28" i="2"/>
  <c r="AC28" i="2"/>
  <c r="AD28" i="2"/>
  <c r="AB29" i="2"/>
  <c r="AC29" i="2"/>
  <c r="AD29" i="2"/>
  <c r="AB30" i="2"/>
  <c r="AC30" i="2"/>
  <c r="AD30" i="2"/>
  <c r="AB31" i="2"/>
  <c r="AC31" i="2"/>
  <c r="AD31" i="2"/>
  <c r="AB32" i="2"/>
  <c r="AC32" i="2"/>
  <c r="AD32" i="2"/>
  <c r="AB33" i="2"/>
  <c r="AC33" i="2"/>
  <c r="AD33" i="2"/>
  <c r="AD12" i="2" l="1"/>
  <c r="AD11" i="2"/>
  <c r="AC12" i="2"/>
  <c r="AC11" i="2"/>
</calcChain>
</file>

<file path=xl/sharedStrings.xml><?xml version="1.0" encoding="utf-8"?>
<sst xmlns="http://schemas.openxmlformats.org/spreadsheetml/2006/main" count="697" uniqueCount="110">
  <si>
    <t>Uhrzeit</t>
  </si>
  <si>
    <t>Stand 1</t>
  </si>
  <si>
    <t>Stand 2</t>
  </si>
  <si>
    <t>Stand 3</t>
  </si>
  <si>
    <t>Stand 4</t>
  </si>
  <si>
    <t>Stand 5</t>
  </si>
  <si>
    <t>Stand 6</t>
  </si>
  <si>
    <t>Stand 7</t>
  </si>
  <si>
    <t>Dienstag 14.11.17</t>
  </si>
  <si>
    <t>Frei</t>
  </si>
  <si>
    <t>Mittwoch 15.11.17</t>
  </si>
  <si>
    <t>Holzhüter Florian Aufl.</t>
  </si>
  <si>
    <t>Dieckmann K. Pistole</t>
  </si>
  <si>
    <t>Sherlock Chr.Auflage</t>
  </si>
  <si>
    <t>Jankowski Jonas Pistole</t>
  </si>
  <si>
    <t>Sherlock Chr. Freist.</t>
  </si>
  <si>
    <t>Windmüller Robert Aufl.</t>
  </si>
  <si>
    <t>Winter Werner</t>
  </si>
  <si>
    <t>Schwerdt Alex Aufl.</t>
  </si>
  <si>
    <t>Leipe Detlef Aufl.</t>
  </si>
  <si>
    <t>Weppner Helmut Pistole</t>
  </si>
  <si>
    <t>Donnerstag 16.11.17</t>
  </si>
  <si>
    <t>Jankowski Gerd Pistole</t>
  </si>
  <si>
    <t>Schwerdt Winni Aufl.</t>
  </si>
  <si>
    <t>Schwerdt Alex Freistend</t>
  </si>
  <si>
    <t>Knickenberg Manf. Auflage</t>
  </si>
  <si>
    <t>Windmüller Robert Pistole</t>
  </si>
  <si>
    <t>Freitag 17.11.17</t>
  </si>
  <si>
    <t>Sherlock Christian Pistole</t>
  </si>
  <si>
    <t>Schwerdt Winni  Pistole</t>
  </si>
  <si>
    <t>Surray Lars  Aufl.</t>
  </si>
  <si>
    <t>Jankowski Jonas  Auflage</t>
  </si>
  <si>
    <t>Koitzsch Hermann    Aufl.</t>
  </si>
  <si>
    <r>
      <rPr>
        <sz val="9"/>
        <color theme="1"/>
        <rFont val="Calibri"/>
        <family val="2"/>
        <scheme val="minor"/>
      </rPr>
      <t xml:space="preserve">Weppner Helmut   </t>
    </r>
    <r>
      <rPr>
        <sz val="11"/>
        <color theme="1"/>
        <rFont val="Calibri"/>
        <family val="2"/>
        <scheme val="minor"/>
      </rPr>
      <t>Aufl.</t>
    </r>
  </si>
  <si>
    <t>Jankowski Jonas  Freist.</t>
  </si>
  <si>
    <r>
      <rPr>
        <sz val="9"/>
        <color theme="1"/>
        <rFont val="Calibri"/>
        <family val="2"/>
        <scheme val="minor"/>
      </rPr>
      <t xml:space="preserve">Jankowski Gerd  </t>
    </r>
    <r>
      <rPr>
        <sz val="11"/>
        <color theme="1"/>
        <rFont val="Calibri"/>
        <family val="2"/>
        <scheme val="minor"/>
      </rPr>
      <t>Auflage</t>
    </r>
  </si>
  <si>
    <t>Vereinsmeisterschaft 2017/18</t>
  </si>
  <si>
    <t>Süsshardt  Kai Freistehend</t>
  </si>
  <si>
    <t xml:space="preserve">                                            Jahresübersicht Schießen 3. Kompanie 2017                                                                                                                                     Aufgelegt </t>
  </si>
  <si>
    <t>Ergebnis</t>
  </si>
  <si>
    <t>Datum</t>
  </si>
  <si>
    <t>04.01.</t>
  </si>
  <si>
    <t>18.01.</t>
  </si>
  <si>
    <t>01.02.</t>
  </si>
  <si>
    <t>15.02.</t>
  </si>
  <si>
    <t>01.03.</t>
  </si>
  <si>
    <t>16.03.</t>
  </si>
  <si>
    <t>29.03.</t>
  </si>
  <si>
    <t>12.04.</t>
  </si>
  <si>
    <t>26.04.</t>
  </si>
  <si>
    <t>10.05.</t>
  </si>
  <si>
    <t>24.05.</t>
  </si>
  <si>
    <t>7.06.</t>
  </si>
  <si>
    <t>21.06.</t>
  </si>
  <si>
    <t>5.07.</t>
  </si>
  <si>
    <t>19.07.</t>
  </si>
  <si>
    <t>02.08.</t>
  </si>
  <si>
    <t>16.08.</t>
  </si>
  <si>
    <t>13.09.</t>
  </si>
  <si>
    <t>27.09.</t>
  </si>
  <si>
    <t>11.10.</t>
  </si>
  <si>
    <t>25.10.</t>
  </si>
  <si>
    <t>08.11.</t>
  </si>
  <si>
    <t>22.11.</t>
  </si>
  <si>
    <t>08.12.</t>
  </si>
  <si>
    <t>B</t>
  </si>
  <si>
    <t>S</t>
  </si>
  <si>
    <t>G</t>
  </si>
  <si>
    <t>Busch, Frank</t>
  </si>
  <si>
    <t>-</t>
  </si>
  <si>
    <t>Heckentaler, Walter</t>
  </si>
  <si>
    <t>Holzhüter, Rüdiger</t>
  </si>
  <si>
    <t>Holzhüte,Florian</t>
  </si>
  <si>
    <t>Knickenberg, Manfred</t>
  </si>
  <si>
    <t>Leipe, Detlef</t>
  </si>
  <si>
    <t>Schuster,Marvin</t>
  </si>
  <si>
    <t>Pilger, Karsten</t>
  </si>
  <si>
    <t>Reers, Bernd</t>
  </si>
  <si>
    <t>Schwerdt, Winni</t>
  </si>
  <si>
    <t>Sherlock, Christian</t>
  </si>
  <si>
    <t>Sherlock, David</t>
  </si>
  <si>
    <t>Cremer,Alina</t>
  </si>
  <si>
    <t>Winter, Werner</t>
  </si>
  <si>
    <t>Windmüller,Robert</t>
  </si>
  <si>
    <t>Schewerdt,Alexander</t>
  </si>
  <si>
    <t>Jankowski,Gerd</t>
  </si>
  <si>
    <t>Jankowski,Jonas</t>
  </si>
  <si>
    <t>Herm, Simon</t>
  </si>
  <si>
    <t>Surray, Lars</t>
  </si>
  <si>
    <t>Jung Adolf</t>
  </si>
  <si>
    <t>krause,Malte</t>
  </si>
  <si>
    <t>Jankowski,Johanna</t>
  </si>
  <si>
    <t>Kiefer, Loius</t>
  </si>
  <si>
    <t xml:space="preserve">                                             Jahresübersicht Schießen 3. Kompanie 2017                                                                                                                                 Pistole </t>
  </si>
  <si>
    <t>16.0.</t>
  </si>
  <si>
    <t>07.06.</t>
  </si>
  <si>
    <t>05.07.</t>
  </si>
  <si>
    <t>30.08.</t>
  </si>
  <si>
    <t>06.12.</t>
  </si>
  <si>
    <t>Busch,Frank</t>
  </si>
  <si>
    <t>Sherlock,David</t>
  </si>
  <si>
    <t>Knickenberg,Manfred</t>
  </si>
  <si>
    <t>Heckenthaler,Walter</t>
  </si>
  <si>
    <t>Heckenthaler,Jens</t>
  </si>
  <si>
    <t>Holzhüter,Rüdiger</t>
  </si>
  <si>
    <t>Holzhüter,Florian</t>
  </si>
  <si>
    <t xml:space="preserve">                                             Jahresübersicht Schießen 3. Kompanie 2017                                                                                                                                       Freihand</t>
  </si>
  <si>
    <t>Reers, Christian</t>
  </si>
  <si>
    <t>Herm,Simon</t>
  </si>
  <si>
    <r>
      <t>C</t>
    </r>
    <r>
      <rPr>
        <sz val="10"/>
        <rFont val="Arial"/>
        <family val="2"/>
      </rPr>
      <t>remer,Alina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</si>
</sst>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20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 wrapText="1" shrinkToFi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14" xfId="0" applyBorder="1" applyAlignme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5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4" borderId="13" xfId="0" applyFont="1" applyFill="1" applyBorder="1"/>
    <xf numFmtId="0" fontId="8" fillId="4" borderId="1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7" borderId="1" xfId="0" applyFont="1" applyFill="1" applyBorder="1"/>
    <xf numFmtId="0" fontId="0" fillId="7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8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2" borderId="13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5" fillId="2" borderId="19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5" fillId="4" borderId="19" xfId="0" applyFont="1" applyFill="1" applyBorder="1"/>
    <xf numFmtId="0" fontId="0" fillId="4" borderId="17" xfId="0" applyFill="1" applyBorder="1" applyAlignment="1">
      <alignment horizontal="center" vertical="center"/>
    </xf>
    <xf numFmtId="0" fontId="10" fillId="0" borderId="13" xfId="0" applyFont="1" applyBorder="1"/>
    <xf numFmtId="0" fontId="10" fillId="4" borderId="13" xfId="0" applyFont="1" applyFill="1" applyBorder="1"/>
    <xf numFmtId="0" fontId="10" fillId="2" borderId="13" xfId="0" applyFont="1" applyFill="1" applyBorder="1"/>
    <xf numFmtId="0" fontId="10" fillId="2" borderId="19" xfId="0" applyFont="1" applyFill="1" applyBorder="1"/>
    <xf numFmtId="0" fontId="10" fillId="4" borderId="19" xfId="0" applyFont="1" applyFill="1" applyBorder="1"/>
    <xf numFmtId="0" fontId="10" fillId="4" borderId="1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 vertical="center"/>
    </xf>
    <xf numFmtId="0" fontId="8" fillId="4" borderId="13" xfId="0" quotePrefix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5" fillId="0" borderId="13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textRotation="180"/>
    </xf>
    <xf numFmtId="0" fontId="0" fillId="4" borderId="1" xfId="0" applyNumberForma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10" borderId="13" xfId="0" applyFont="1" applyFill="1" applyBorder="1"/>
    <xf numFmtId="0" fontId="8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180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180"/>
    </xf>
    <xf numFmtId="0" fontId="0" fillId="4" borderId="1" xfId="0" applyFill="1" applyBorder="1" applyAlignment="1">
      <alignment horizontal="center" vertical="center" textRotation="180"/>
    </xf>
    <xf numFmtId="0" fontId="11" fillId="4" borderId="13" xfId="0" applyFont="1" applyFill="1" applyBorder="1"/>
    <xf numFmtId="0" fontId="11" fillId="0" borderId="13" xfId="0" applyFont="1" applyBorder="1"/>
    <xf numFmtId="0" fontId="12" fillId="4" borderId="13" xfId="0" applyFon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09E5-1D92-4187-9979-E470A5DCE2E3}">
  <dimension ref="A2:N33"/>
  <sheetViews>
    <sheetView workbookViewId="0">
      <selection activeCell="K13" sqref="K13"/>
    </sheetView>
  </sheetViews>
  <sheetFormatPr baseColWidth="10" defaultRowHeight="15" x14ac:dyDescent="0.25"/>
  <cols>
    <col min="2" max="7" width="12.7109375" customWidth="1"/>
    <col min="8" max="8" width="14.7109375" customWidth="1"/>
    <col min="9" max="9" width="12.7109375" customWidth="1"/>
  </cols>
  <sheetData>
    <row r="2" spans="1:14" x14ac:dyDescent="0.25">
      <c r="D2" s="132" t="s">
        <v>36</v>
      </c>
      <c r="E2" s="132"/>
      <c r="F2" s="132"/>
      <c r="G2" s="132"/>
    </row>
    <row r="3" spans="1:14" ht="15.75" thickBot="1" x14ac:dyDescent="0.3"/>
    <row r="4" spans="1:14" ht="15.75" thickBot="1" x14ac:dyDescent="0.3">
      <c r="A4" s="1"/>
      <c r="B4" s="17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9" t="s">
        <v>7</v>
      </c>
      <c r="J4" s="1"/>
      <c r="K4" s="1"/>
      <c r="L4" s="1"/>
      <c r="M4" s="1"/>
      <c r="N4" s="1"/>
    </row>
    <row r="7" spans="1:14" ht="15.75" thickBot="1" x14ac:dyDescent="0.3">
      <c r="B7" s="131" t="s">
        <v>8</v>
      </c>
      <c r="C7" s="131"/>
    </row>
    <row r="8" spans="1:14" ht="30" x14ac:dyDescent="0.25">
      <c r="B8" s="6">
        <v>0.75</v>
      </c>
      <c r="C8" s="7">
        <v>1</v>
      </c>
      <c r="D8" s="7">
        <v>2</v>
      </c>
      <c r="E8" s="8" t="s">
        <v>15</v>
      </c>
      <c r="F8" s="7">
        <v>4</v>
      </c>
      <c r="G8" s="7">
        <v>1</v>
      </c>
      <c r="H8" s="7">
        <v>2</v>
      </c>
      <c r="I8" s="9" t="s">
        <v>9</v>
      </c>
    </row>
    <row r="9" spans="1:14" ht="36.75" x14ac:dyDescent="0.25">
      <c r="B9" s="10">
        <v>0.77777777777777779</v>
      </c>
      <c r="C9" s="5" t="s">
        <v>32</v>
      </c>
      <c r="D9" s="3">
        <v>4</v>
      </c>
      <c r="E9" s="3">
        <v>5</v>
      </c>
      <c r="F9" s="3">
        <v>1</v>
      </c>
      <c r="G9" s="3">
        <v>2</v>
      </c>
      <c r="H9" s="5" t="s">
        <v>11</v>
      </c>
      <c r="I9" s="11" t="s">
        <v>9</v>
      </c>
    </row>
    <row r="10" spans="1:14" ht="30" x14ac:dyDescent="0.25">
      <c r="B10" s="10">
        <v>0.80555555555555547</v>
      </c>
      <c r="C10" s="3">
        <v>4</v>
      </c>
      <c r="D10" s="3">
        <v>1</v>
      </c>
      <c r="E10" s="3">
        <v>2</v>
      </c>
      <c r="F10" s="4" t="s">
        <v>12</v>
      </c>
      <c r="G10" s="3">
        <v>1</v>
      </c>
      <c r="H10" s="3">
        <v>2</v>
      </c>
      <c r="I10" s="11" t="s">
        <v>9</v>
      </c>
    </row>
    <row r="11" spans="1:14" ht="45.75" thickBot="1" x14ac:dyDescent="0.3">
      <c r="B11" s="12">
        <v>0.83333333333333337</v>
      </c>
      <c r="C11" s="13" t="s">
        <v>31</v>
      </c>
      <c r="D11" s="14">
        <v>4</v>
      </c>
      <c r="E11" s="14">
        <v>1</v>
      </c>
      <c r="F11" s="14">
        <v>1</v>
      </c>
      <c r="G11" s="14">
        <v>2</v>
      </c>
      <c r="H11" s="15" t="s">
        <v>33</v>
      </c>
      <c r="I11" s="16" t="s">
        <v>9</v>
      </c>
    </row>
    <row r="12" spans="1:14" x14ac:dyDescent="0.25">
      <c r="E12" s="1"/>
    </row>
    <row r="14" spans="1:14" ht="15.75" thickBot="1" x14ac:dyDescent="0.3">
      <c r="B14" s="131" t="s">
        <v>10</v>
      </c>
      <c r="C14" s="131"/>
    </row>
    <row r="15" spans="1:14" ht="30" x14ac:dyDescent="0.25">
      <c r="B15" s="6">
        <v>0.75</v>
      </c>
      <c r="C15" s="7">
        <v>4</v>
      </c>
      <c r="D15" s="7">
        <v>5</v>
      </c>
      <c r="E15" s="7">
        <v>1</v>
      </c>
      <c r="F15" s="7">
        <v>2</v>
      </c>
      <c r="G15" s="8" t="s">
        <v>13</v>
      </c>
      <c r="H15" s="7">
        <v>4</v>
      </c>
      <c r="I15" s="9" t="s">
        <v>9</v>
      </c>
    </row>
    <row r="16" spans="1:14" ht="30" x14ac:dyDescent="0.25">
      <c r="B16" s="10">
        <v>0.77777777777777779</v>
      </c>
      <c r="C16" s="3">
        <v>1</v>
      </c>
      <c r="D16" s="3">
        <v>2</v>
      </c>
      <c r="E16" s="4" t="s">
        <v>34</v>
      </c>
      <c r="F16" s="3">
        <v>4</v>
      </c>
      <c r="G16" s="3">
        <v>1</v>
      </c>
      <c r="H16" s="3">
        <v>2</v>
      </c>
      <c r="I16" s="11" t="s">
        <v>9</v>
      </c>
    </row>
    <row r="17" spans="2:9" ht="30" x14ac:dyDescent="0.25">
      <c r="B17" s="10">
        <v>0.80555555555555547</v>
      </c>
      <c r="C17" s="4" t="s">
        <v>16</v>
      </c>
      <c r="D17" s="3">
        <v>4</v>
      </c>
      <c r="E17" s="3">
        <v>1</v>
      </c>
      <c r="F17" s="20">
        <v>2</v>
      </c>
      <c r="G17" s="4" t="s">
        <v>17</v>
      </c>
      <c r="H17" s="3">
        <v>4</v>
      </c>
      <c r="I17" s="11" t="s">
        <v>9</v>
      </c>
    </row>
    <row r="18" spans="2:9" ht="30" x14ac:dyDescent="0.25">
      <c r="B18" s="10">
        <v>0.83333333333333337</v>
      </c>
      <c r="C18" s="3">
        <v>1</v>
      </c>
      <c r="D18" s="3">
        <v>2</v>
      </c>
      <c r="E18" s="4" t="s">
        <v>18</v>
      </c>
      <c r="F18" s="3">
        <v>4</v>
      </c>
      <c r="G18" s="3">
        <v>1</v>
      </c>
      <c r="H18" s="3">
        <v>2</v>
      </c>
      <c r="I18" s="11" t="s">
        <v>9</v>
      </c>
    </row>
    <row r="19" spans="2:9" ht="45.75" thickBot="1" x14ac:dyDescent="0.3">
      <c r="B19" s="12">
        <v>0.86111111111111116</v>
      </c>
      <c r="C19" s="15" t="s">
        <v>19</v>
      </c>
      <c r="D19" s="14">
        <v>4</v>
      </c>
      <c r="E19" s="14">
        <v>1</v>
      </c>
      <c r="F19" s="14">
        <v>2</v>
      </c>
      <c r="G19" s="15" t="s">
        <v>20</v>
      </c>
      <c r="H19" s="14">
        <v>4</v>
      </c>
      <c r="I19" s="16" t="s">
        <v>9</v>
      </c>
    </row>
    <row r="22" spans="2:9" x14ac:dyDescent="0.25">
      <c r="B22" s="131" t="s">
        <v>21</v>
      </c>
      <c r="C22" s="131"/>
    </row>
    <row r="23" spans="2:9" ht="30" x14ac:dyDescent="0.25">
      <c r="B23" s="2">
        <v>0.75</v>
      </c>
      <c r="C23" s="3">
        <v>1</v>
      </c>
      <c r="D23" s="3">
        <v>2</v>
      </c>
      <c r="E23" s="4" t="s">
        <v>14</v>
      </c>
      <c r="F23" s="3">
        <v>4</v>
      </c>
      <c r="G23" s="3">
        <v>1</v>
      </c>
      <c r="H23" s="3">
        <v>2</v>
      </c>
      <c r="I23" s="3" t="s">
        <v>9</v>
      </c>
    </row>
    <row r="24" spans="2:9" ht="45" x14ac:dyDescent="0.25">
      <c r="B24" s="2">
        <v>0.77777777777777779</v>
      </c>
      <c r="C24" s="4" t="s">
        <v>22</v>
      </c>
      <c r="D24" s="3">
        <v>4</v>
      </c>
      <c r="E24" s="3">
        <v>1</v>
      </c>
      <c r="F24" s="3">
        <v>2</v>
      </c>
      <c r="G24" s="4" t="s">
        <v>37</v>
      </c>
      <c r="H24" s="3">
        <v>4</v>
      </c>
      <c r="I24" s="3" t="s">
        <v>9</v>
      </c>
    </row>
    <row r="25" spans="2:9" ht="45" x14ac:dyDescent="0.25">
      <c r="B25" s="2">
        <v>0.80555555555555547</v>
      </c>
      <c r="C25" s="3">
        <v>1</v>
      </c>
      <c r="D25" s="3">
        <v>2</v>
      </c>
      <c r="E25" s="4" t="s">
        <v>23</v>
      </c>
      <c r="F25" s="3">
        <v>4</v>
      </c>
      <c r="G25" s="3">
        <v>5</v>
      </c>
      <c r="H25" s="3">
        <v>1</v>
      </c>
      <c r="I25" s="4" t="s">
        <v>24</v>
      </c>
    </row>
    <row r="26" spans="2:9" ht="45" x14ac:dyDescent="0.25">
      <c r="B26" s="2">
        <v>0.83333333333333337</v>
      </c>
      <c r="C26" s="3">
        <v>2</v>
      </c>
      <c r="D26" s="4" t="s">
        <v>25</v>
      </c>
      <c r="E26" s="3">
        <v>4</v>
      </c>
      <c r="F26" s="3">
        <v>1</v>
      </c>
      <c r="G26" s="3">
        <v>2</v>
      </c>
      <c r="H26" s="4" t="s">
        <v>26</v>
      </c>
      <c r="I26" s="3" t="s">
        <v>9</v>
      </c>
    </row>
    <row r="27" spans="2:9" x14ac:dyDescent="0.25">
      <c r="B27" s="21"/>
    </row>
    <row r="29" spans="2:9" ht="15.75" thickBot="1" x14ac:dyDescent="0.3">
      <c r="B29" s="131" t="s">
        <v>27</v>
      </c>
      <c r="C29" s="131"/>
    </row>
    <row r="30" spans="2:9" ht="45" x14ac:dyDescent="0.25">
      <c r="B30" s="6">
        <v>0.70833333333333337</v>
      </c>
      <c r="C30" s="7">
        <v>4</v>
      </c>
      <c r="D30" s="7">
        <v>1</v>
      </c>
      <c r="E30" s="7">
        <v>2</v>
      </c>
      <c r="F30" s="8" t="s">
        <v>28</v>
      </c>
      <c r="G30" s="7">
        <v>4</v>
      </c>
      <c r="H30" s="7">
        <v>1</v>
      </c>
      <c r="I30" s="9" t="s">
        <v>9</v>
      </c>
    </row>
    <row r="31" spans="2:9" x14ac:dyDescent="0.25">
      <c r="B31" s="10">
        <v>0.73611111111111116</v>
      </c>
      <c r="C31" s="3">
        <v>2</v>
      </c>
      <c r="D31" s="4">
        <v>3</v>
      </c>
      <c r="E31" s="3">
        <v>4</v>
      </c>
      <c r="F31" s="3">
        <v>5</v>
      </c>
      <c r="G31" s="3">
        <v>1</v>
      </c>
      <c r="H31" s="3">
        <v>2</v>
      </c>
      <c r="I31" s="11" t="s">
        <v>9</v>
      </c>
    </row>
    <row r="32" spans="2:9" ht="45" x14ac:dyDescent="0.25">
      <c r="B32" s="10">
        <v>0.76388888888888884</v>
      </c>
      <c r="C32" s="4" t="s">
        <v>30</v>
      </c>
      <c r="D32" s="3">
        <v>4</v>
      </c>
      <c r="E32" s="3">
        <v>1</v>
      </c>
      <c r="F32" s="3">
        <v>2</v>
      </c>
      <c r="G32" s="4" t="s">
        <v>29</v>
      </c>
      <c r="H32" s="3">
        <v>4</v>
      </c>
      <c r="I32" s="11" t="s">
        <v>9</v>
      </c>
    </row>
    <row r="33" spans="2:9" ht="27.75" thickBot="1" x14ac:dyDescent="0.3">
      <c r="B33" s="12">
        <v>0.79166666666666663</v>
      </c>
      <c r="C33" s="14">
        <v>1</v>
      </c>
      <c r="D33" s="14">
        <v>2</v>
      </c>
      <c r="E33" s="15" t="s">
        <v>35</v>
      </c>
      <c r="F33" s="14">
        <v>4</v>
      </c>
      <c r="G33" s="14">
        <v>1</v>
      </c>
      <c r="H33" s="14">
        <v>2</v>
      </c>
      <c r="I33" s="16" t="s">
        <v>9</v>
      </c>
    </row>
  </sheetData>
  <mergeCells count="5">
    <mergeCell ref="B7:C7"/>
    <mergeCell ref="B14:C14"/>
    <mergeCell ref="B22:C22"/>
    <mergeCell ref="B29:C29"/>
    <mergeCell ref="D2:G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EDCB-214B-4398-8AB0-9D0AC98D43F7}">
  <dimension ref="A1:AD33"/>
  <sheetViews>
    <sheetView zoomScale="110" zoomScaleNormal="110" workbookViewId="0">
      <selection sqref="A1:AD4"/>
    </sheetView>
  </sheetViews>
  <sheetFormatPr baseColWidth="10" defaultRowHeight="15" x14ac:dyDescent="0.25"/>
  <cols>
    <col min="1" max="1" width="18.42578125" customWidth="1"/>
    <col min="2" max="30" width="4.42578125" customWidth="1"/>
  </cols>
  <sheetData>
    <row r="1" spans="1:30" x14ac:dyDescent="0.25">
      <c r="A1" s="133" t="s">
        <v>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5">
      <c r="A5" s="22"/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24">
        <v>10</v>
      </c>
      <c r="L5" s="23">
        <v>11</v>
      </c>
      <c r="M5" s="23">
        <v>12</v>
      </c>
      <c r="N5" s="23">
        <v>13</v>
      </c>
      <c r="O5" s="23">
        <v>14</v>
      </c>
      <c r="P5" s="23">
        <v>15</v>
      </c>
      <c r="Q5" s="23">
        <v>16</v>
      </c>
      <c r="R5" s="23">
        <v>17</v>
      </c>
      <c r="S5" s="23">
        <v>18</v>
      </c>
      <c r="T5" s="23">
        <v>19</v>
      </c>
      <c r="U5" s="23">
        <v>10</v>
      </c>
      <c r="V5" s="23">
        <v>21</v>
      </c>
      <c r="W5" s="23">
        <v>22</v>
      </c>
      <c r="X5" s="23">
        <v>23</v>
      </c>
      <c r="Y5" s="23">
        <v>24</v>
      </c>
      <c r="Z5" s="23">
        <v>25</v>
      </c>
      <c r="AA5" s="25">
        <v>26</v>
      </c>
      <c r="AB5" s="134" t="s">
        <v>39</v>
      </c>
      <c r="AC5" s="134"/>
      <c r="AD5" s="134"/>
    </row>
    <row r="6" spans="1:30" x14ac:dyDescent="0.25">
      <c r="A6" s="26" t="s">
        <v>40</v>
      </c>
      <c r="B6" s="27" t="s">
        <v>41</v>
      </c>
      <c r="C6" s="28" t="s">
        <v>42</v>
      </c>
      <c r="D6" s="28" t="s">
        <v>43</v>
      </c>
      <c r="E6" s="28" t="s">
        <v>44</v>
      </c>
      <c r="F6" s="28" t="s">
        <v>45</v>
      </c>
      <c r="G6" s="28" t="s">
        <v>46</v>
      </c>
      <c r="H6" s="28" t="s">
        <v>47</v>
      </c>
      <c r="I6" s="29" t="s">
        <v>48</v>
      </c>
      <c r="J6" s="29" t="s">
        <v>49</v>
      </c>
      <c r="K6" s="30" t="s">
        <v>50</v>
      </c>
      <c r="L6" s="29" t="s">
        <v>51</v>
      </c>
      <c r="M6" s="29" t="s">
        <v>52</v>
      </c>
      <c r="N6" s="29" t="s">
        <v>53</v>
      </c>
      <c r="O6" s="29" t="s">
        <v>54</v>
      </c>
      <c r="P6" s="29" t="s">
        <v>55</v>
      </c>
      <c r="Q6" s="29" t="s">
        <v>56</v>
      </c>
      <c r="R6" s="29" t="s">
        <v>57</v>
      </c>
      <c r="S6" s="29">
        <v>42977</v>
      </c>
      <c r="T6" s="29" t="s">
        <v>58</v>
      </c>
      <c r="U6" s="29" t="s">
        <v>59</v>
      </c>
      <c r="V6" s="29" t="s">
        <v>60</v>
      </c>
      <c r="W6" s="29" t="s">
        <v>61</v>
      </c>
      <c r="X6" s="29" t="s">
        <v>62</v>
      </c>
      <c r="Y6" s="29" t="s">
        <v>63</v>
      </c>
      <c r="Z6" s="29" t="s">
        <v>64</v>
      </c>
      <c r="AA6" s="28"/>
      <c r="AB6" s="31" t="s">
        <v>65</v>
      </c>
      <c r="AC6" s="32" t="s">
        <v>66</v>
      </c>
      <c r="AD6" s="33" t="s">
        <v>67</v>
      </c>
    </row>
    <row r="7" spans="1:30" x14ac:dyDescent="0.25">
      <c r="A7" s="80" t="s">
        <v>68</v>
      </c>
      <c r="B7" s="35" t="s">
        <v>69</v>
      </c>
      <c r="C7" s="35" t="s">
        <v>69</v>
      </c>
      <c r="D7" s="36" t="s">
        <v>69</v>
      </c>
      <c r="E7" s="35" t="s">
        <v>69</v>
      </c>
      <c r="F7" s="35" t="s">
        <v>69</v>
      </c>
      <c r="G7" s="35" t="s">
        <v>69</v>
      </c>
      <c r="H7" s="35" t="s">
        <v>69</v>
      </c>
      <c r="I7" s="37" t="s">
        <v>69</v>
      </c>
      <c r="J7" s="37" t="s">
        <v>69</v>
      </c>
      <c r="K7" s="37" t="s">
        <v>69</v>
      </c>
      <c r="L7" s="37" t="s">
        <v>69</v>
      </c>
      <c r="M7" s="37" t="s">
        <v>69</v>
      </c>
      <c r="N7" s="37" t="s">
        <v>69</v>
      </c>
      <c r="O7" s="37" t="s">
        <v>69</v>
      </c>
      <c r="P7" s="37" t="s">
        <v>69</v>
      </c>
      <c r="Q7" s="37" t="s">
        <v>69</v>
      </c>
      <c r="R7" s="37" t="s">
        <v>69</v>
      </c>
      <c r="S7" s="37" t="s">
        <v>69</v>
      </c>
      <c r="T7" s="37" t="s">
        <v>69</v>
      </c>
      <c r="U7" s="37" t="s">
        <v>69</v>
      </c>
      <c r="V7" s="37" t="s">
        <v>69</v>
      </c>
      <c r="W7" s="37" t="s">
        <v>69</v>
      </c>
      <c r="X7" s="37" t="s">
        <v>69</v>
      </c>
      <c r="Y7" s="37" t="s">
        <v>69</v>
      </c>
      <c r="Z7" s="37" t="s">
        <v>69</v>
      </c>
      <c r="AA7" s="88" t="s">
        <v>69</v>
      </c>
      <c r="AB7" s="92">
        <f t="shared" ref="AB7:AB33" si="0">COUNTIF(B7:AA7,"&gt;=180")</f>
        <v>0</v>
      </c>
      <c r="AC7" s="93">
        <f t="shared" ref="AC7:AC21" si="1">COUNTIF(B7:AA7,"&gt;=185")</f>
        <v>0</v>
      </c>
      <c r="AD7" s="94">
        <f t="shared" ref="AD7:AD33" si="2">COUNTIF(B7:AA7,"&gt;=190")</f>
        <v>0</v>
      </c>
    </row>
    <row r="8" spans="1:30" x14ac:dyDescent="0.25">
      <c r="A8" s="81" t="s">
        <v>70</v>
      </c>
      <c r="B8" s="39" t="s">
        <v>69</v>
      </c>
      <c r="C8" s="32" t="s">
        <v>69</v>
      </c>
      <c r="D8" s="39" t="s">
        <v>69</v>
      </c>
      <c r="E8" s="32" t="s">
        <v>69</v>
      </c>
      <c r="F8" s="39" t="s">
        <v>69</v>
      </c>
      <c r="G8" s="32" t="s">
        <v>69</v>
      </c>
      <c r="H8" s="32" t="s">
        <v>69</v>
      </c>
      <c r="I8" s="40" t="s">
        <v>69</v>
      </c>
      <c r="J8" s="40" t="s">
        <v>69</v>
      </c>
      <c r="K8" s="40" t="s">
        <v>69</v>
      </c>
      <c r="L8" s="40" t="s">
        <v>69</v>
      </c>
      <c r="M8" s="40" t="s">
        <v>69</v>
      </c>
      <c r="N8" s="40" t="s">
        <v>69</v>
      </c>
      <c r="O8" s="40" t="s">
        <v>69</v>
      </c>
      <c r="P8" s="40" t="s">
        <v>69</v>
      </c>
      <c r="Q8" s="40" t="s">
        <v>69</v>
      </c>
      <c r="R8" s="40" t="s">
        <v>69</v>
      </c>
      <c r="S8" s="40" t="s">
        <v>69</v>
      </c>
      <c r="T8" s="40" t="s">
        <v>69</v>
      </c>
      <c r="U8" s="40" t="s">
        <v>69</v>
      </c>
      <c r="V8" s="40" t="s">
        <v>69</v>
      </c>
      <c r="W8" s="40" t="s">
        <v>69</v>
      </c>
      <c r="X8" s="40" t="s">
        <v>69</v>
      </c>
      <c r="Y8" s="40" t="s">
        <v>69</v>
      </c>
      <c r="Z8" s="40" t="s">
        <v>69</v>
      </c>
      <c r="AA8" s="40" t="s">
        <v>69</v>
      </c>
      <c r="AB8" s="92">
        <f t="shared" si="0"/>
        <v>0</v>
      </c>
      <c r="AC8" s="93">
        <f t="shared" si="1"/>
        <v>0</v>
      </c>
      <c r="AD8" s="94">
        <f t="shared" si="2"/>
        <v>0</v>
      </c>
    </row>
    <row r="9" spans="1:30" x14ac:dyDescent="0.25">
      <c r="A9" s="80" t="s">
        <v>71</v>
      </c>
      <c r="B9" s="35" t="s">
        <v>69</v>
      </c>
      <c r="C9" s="35" t="s">
        <v>69</v>
      </c>
      <c r="D9" s="36" t="s">
        <v>69</v>
      </c>
      <c r="E9" s="35" t="s">
        <v>69</v>
      </c>
      <c r="F9" s="35" t="s">
        <v>69</v>
      </c>
      <c r="G9" s="35" t="s">
        <v>69</v>
      </c>
      <c r="H9" s="35" t="s">
        <v>69</v>
      </c>
      <c r="I9" s="37" t="s">
        <v>69</v>
      </c>
      <c r="J9" s="37" t="s">
        <v>69</v>
      </c>
      <c r="K9" s="37" t="s">
        <v>69</v>
      </c>
      <c r="L9" s="37" t="s">
        <v>69</v>
      </c>
      <c r="M9" s="37" t="s">
        <v>69</v>
      </c>
      <c r="N9" s="37" t="s">
        <v>69</v>
      </c>
      <c r="O9" s="37" t="s">
        <v>69</v>
      </c>
      <c r="P9" s="37" t="s">
        <v>69</v>
      </c>
      <c r="Q9" s="37" t="s">
        <v>69</v>
      </c>
      <c r="R9" s="37" t="s">
        <v>69</v>
      </c>
      <c r="S9" s="37" t="s">
        <v>69</v>
      </c>
      <c r="T9" s="37" t="s">
        <v>69</v>
      </c>
      <c r="U9" s="37" t="s">
        <v>69</v>
      </c>
      <c r="V9" s="37" t="s">
        <v>69</v>
      </c>
      <c r="W9" s="37" t="s">
        <v>69</v>
      </c>
      <c r="X9" s="37" t="s">
        <v>69</v>
      </c>
      <c r="Y9" s="37" t="s">
        <v>69</v>
      </c>
      <c r="Z9" s="37" t="s">
        <v>69</v>
      </c>
      <c r="AA9" s="88" t="s">
        <v>69</v>
      </c>
      <c r="AB9" s="92">
        <f t="shared" si="0"/>
        <v>0</v>
      </c>
      <c r="AC9" s="93">
        <f t="shared" si="1"/>
        <v>0</v>
      </c>
      <c r="AD9" s="94">
        <f t="shared" si="2"/>
        <v>0</v>
      </c>
    </row>
    <row r="10" spans="1:30" x14ac:dyDescent="0.25">
      <c r="A10" s="81" t="s">
        <v>72</v>
      </c>
      <c r="B10" s="32" t="s">
        <v>69</v>
      </c>
      <c r="C10" s="32" t="s">
        <v>69</v>
      </c>
      <c r="D10" s="32" t="s">
        <v>69</v>
      </c>
      <c r="E10" s="32" t="s">
        <v>69</v>
      </c>
      <c r="F10" s="32" t="s">
        <v>69</v>
      </c>
      <c r="G10" s="32" t="s">
        <v>69</v>
      </c>
      <c r="H10" s="32" t="s">
        <v>69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>
        <v>171</v>
      </c>
      <c r="O10" s="40" t="s">
        <v>69</v>
      </c>
      <c r="P10" s="40" t="s">
        <v>69</v>
      </c>
      <c r="Q10" s="40" t="s">
        <v>69</v>
      </c>
      <c r="R10" s="40">
        <v>178</v>
      </c>
      <c r="S10" s="40"/>
      <c r="T10" s="40">
        <v>179</v>
      </c>
      <c r="U10" s="40"/>
      <c r="V10" s="40">
        <v>179</v>
      </c>
      <c r="W10" s="40">
        <v>183</v>
      </c>
      <c r="X10" s="40">
        <v>191</v>
      </c>
      <c r="Y10" s="41" t="s">
        <v>69</v>
      </c>
      <c r="Z10" s="41" t="s">
        <v>69</v>
      </c>
      <c r="AA10" s="41" t="s">
        <v>69</v>
      </c>
      <c r="AB10" s="92">
        <f t="shared" si="0"/>
        <v>2</v>
      </c>
      <c r="AC10" s="93">
        <f t="shared" si="1"/>
        <v>1</v>
      </c>
      <c r="AD10" s="94">
        <f t="shared" si="2"/>
        <v>1</v>
      </c>
    </row>
    <row r="11" spans="1:30" x14ac:dyDescent="0.25">
      <c r="A11" s="81" t="s">
        <v>73</v>
      </c>
      <c r="B11" s="43">
        <v>190</v>
      </c>
      <c r="C11" s="43" t="s">
        <v>69</v>
      </c>
      <c r="D11" s="43" t="s">
        <v>69</v>
      </c>
      <c r="E11" s="43">
        <v>187</v>
      </c>
      <c r="F11" s="43">
        <f>AVERAGE(B11)</f>
        <v>190</v>
      </c>
      <c r="G11" s="43" t="s">
        <v>69</v>
      </c>
      <c r="H11" s="44">
        <v>189</v>
      </c>
      <c r="I11" s="45" t="s">
        <v>69</v>
      </c>
      <c r="J11" s="45" t="s">
        <v>69</v>
      </c>
      <c r="K11" s="45">
        <v>190</v>
      </c>
      <c r="L11" s="45" t="s">
        <v>69</v>
      </c>
      <c r="M11" s="45" t="s">
        <v>69</v>
      </c>
      <c r="N11" s="45" t="s">
        <v>69</v>
      </c>
      <c r="O11" s="45" t="s">
        <v>69</v>
      </c>
      <c r="P11" s="45">
        <v>191</v>
      </c>
      <c r="Q11" s="45" t="s">
        <v>69</v>
      </c>
      <c r="R11" s="45" t="s">
        <v>69</v>
      </c>
      <c r="S11" s="45">
        <v>188</v>
      </c>
      <c r="T11" s="45" t="s">
        <v>69</v>
      </c>
      <c r="U11" s="45">
        <v>191</v>
      </c>
      <c r="V11" s="45" t="s">
        <v>69</v>
      </c>
      <c r="W11" s="45">
        <v>192</v>
      </c>
      <c r="X11" s="45">
        <v>190</v>
      </c>
      <c r="Y11" s="45" t="s">
        <v>69</v>
      </c>
      <c r="Z11" s="45" t="s">
        <v>69</v>
      </c>
      <c r="AA11" s="88" t="s">
        <v>69</v>
      </c>
      <c r="AB11" s="92">
        <f t="shared" si="0"/>
        <v>10</v>
      </c>
      <c r="AC11" s="93">
        <f t="shared" si="1"/>
        <v>10</v>
      </c>
      <c r="AD11" s="94">
        <f t="shared" si="2"/>
        <v>7</v>
      </c>
    </row>
    <row r="12" spans="1:30" x14ac:dyDescent="0.25">
      <c r="A12" s="81" t="s">
        <v>74</v>
      </c>
      <c r="B12" s="32">
        <v>184</v>
      </c>
      <c r="C12" s="32" t="s">
        <v>69</v>
      </c>
      <c r="D12" s="32" t="s">
        <v>69</v>
      </c>
      <c r="E12" s="32" t="s">
        <v>69</v>
      </c>
      <c r="F12" s="32">
        <v>187</v>
      </c>
      <c r="G12" s="32">
        <v>185</v>
      </c>
      <c r="H12" s="46"/>
      <c r="I12" s="40" t="s">
        <v>69</v>
      </c>
      <c r="J12" s="40" t="s">
        <v>69</v>
      </c>
      <c r="K12" s="40" t="s">
        <v>69</v>
      </c>
      <c r="L12" s="40" t="s">
        <v>69</v>
      </c>
      <c r="M12" s="40" t="s">
        <v>69</v>
      </c>
      <c r="N12" s="40" t="s">
        <v>69</v>
      </c>
      <c r="O12" s="40" t="s">
        <v>69</v>
      </c>
      <c r="P12" s="40">
        <v>186</v>
      </c>
      <c r="Q12" s="40" t="s">
        <v>69</v>
      </c>
      <c r="R12" s="40" t="s">
        <v>69</v>
      </c>
      <c r="S12" s="40">
        <v>185</v>
      </c>
      <c r="T12" s="40" t="s">
        <v>69</v>
      </c>
      <c r="U12" s="40" t="s">
        <v>69</v>
      </c>
      <c r="V12" s="40" t="s">
        <v>69</v>
      </c>
      <c r="W12" s="40" t="s">
        <v>69</v>
      </c>
      <c r="X12" s="40" t="s">
        <v>69</v>
      </c>
      <c r="Y12" s="40">
        <v>177</v>
      </c>
      <c r="Z12" s="42">
        <v>180</v>
      </c>
      <c r="AA12" s="50" t="s">
        <v>69</v>
      </c>
      <c r="AB12" s="92">
        <f t="shared" si="0"/>
        <v>6</v>
      </c>
      <c r="AC12" s="93">
        <f t="shared" si="1"/>
        <v>4</v>
      </c>
      <c r="AD12" s="94">
        <f t="shared" si="2"/>
        <v>0</v>
      </c>
    </row>
    <row r="13" spans="1:30" x14ac:dyDescent="0.25">
      <c r="A13" s="80" t="s">
        <v>75</v>
      </c>
      <c r="B13" s="35" t="s">
        <v>69</v>
      </c>
      <c r="C13" s="35" t="s">
        <v>69</v>
      </c>
      <c r="D13" s="36" t="s">
        <v>69</v>
      </c>
      <c r="E13" s="35" t="s">
        <v>69</v>
      </c>
      <c r="F13" s="35" t="s">
        <v>69</v>
      </c>
      <c r="G13" s="35" t="s">
        <v>69</v>
      </c>
      <c r="H13" s="35" t="s">
        <v>69</v>
      </c>
      <c r="I13" s="37" t="s">
        <v>69</v>
      </c>
      <c r="J13" s="37" t="s">
        <v>69</v>
      </c>
      <c r="K13" s="37" t="s">
        <v>69</v>
      </c>
      <c r="L13" s="37" t="s">
        <v>69</v>
      </c>
      <c r="M13" s="37" t="s">
        <v>69</v>
      </c>
      <c r="N13" s="37" t="s">
        <v>69</v>
      </c>
      <c r="O13" s="37" t="s">
        <v>69</v>
      </c>
      <c r="P13" s="37" t="s">
        <v>69</v>
      </c>
      <c r="Q13" s="37" t="s">
        <v>69</v>
      </c>
      <c r="R13" s="37" t="s">
        <v>69</v>
      </c>
      <c r="S13" s="37" t="s">
        <v>69</v>
      </c>
      <c r="T13" s="37" t="s">
        <v>69</v>
      </c>
      <c r="U13" s="37" t="s">
        <v>69</v>
      </c>
      <c r="V13" s="37" t="s">
        <v>69</v>
      </c>
      <c r="W13" s="37" t="s">
        <v>69</v>
      </c>
      <c r="X13" s="37" t="s">
        <v>69</v>
      </c>
      <c r="Y13" s="37" t="s">
        <v>69</v>
      </c>
      <c r="Z13" s="37" t="s">
        <v>69</v>
      </c>
      <c r="AA13" s="88" t="s">
        <v>69</v>
      </c>
      <c r="AB13" s="92">
        <f t="shared" si="0"/>
        <v>0</v>
      </c>
      <c r="AC13" s="93">
        <f t="shared" si="1"/>
        <v>0</v>
      </c>
      <c r="AD13" s="94">
        <f t="shared" si="2"/>
        <v>0</v>
      </c>
    </row>
    <row r="14" spans="1:30" x14ac:dyDescent="0.25">
      <c r="A14" s="81" t="s">
        <v>76</v>
      </c>
      <c r="B14" s="32" t="s">
        <v>69</v>
      </c>
      <c r="C14" s="32" t="s">
        <v>69</v>
      </c>
      <c r="D14" s="32" t="s">
        <v>69</v>
      </c>
      <c r="E14" s="32" t="s">
        <v>69</v>
      </c>
      <c r="F14" s="32" t="s">
        <v>69</v>
      </c>
      <c r="G14" s="32" t="s">
        <v>69</v>
      </c>
      <c r="H14" s="32" t="s">
        <v>69</v>
      </c>
      <c r="I14" s="40" t="s">
        <v>69</v>
      </c>
      <c r="J14" s="40" t="s">
        <v>69</v>
      </c>
      <c r="K14" s="40" t="s">
        <v>69</v>
      </c>
      <c r="L14" s="40" t="s">
        <v>69</v>
      </c>
      <c r="M14" s="40" t="s">
        <v>69</v>
      </c>
      <c r="N14" s="40" t="s">
        <v>69</v>
      </c>
      <c r="O14" s="40" t="s">
        <v>69</v>
      </c>
      <c r="P14" s="40" t="s">
        <v>69</v>
      </c>
      <c r="Q14" s="40">
        <v>180</v>
      </c>
      <c r="R14" s="40" t="s">
        <v>69</v>
      </c>
      <c r="S14" s="40" t="s">
        <v>69</v>
      </c>
      <c r="T14" s="40" t="s">
        <v>69</v>
      </c>
      <c r="U14" s="40" t="s">
        <v>69</v>
      </c>
      <c r="V14" s="40" t="s">
        <v>69</v>
      </c>
      <c r="W14" s="40" t="s">
        <v>69</v>
      </c>
      <c r="X14" s="40" t="s">
        <v>69</v>
      </c>
      <c r="Y14" s="40" t="s">
        <v>69</v>
      </c>
      <c r="Z14" s="40" t="s">
        <v>69</v>
      </c>
      <c r="AA14" s="40" t="s">
        <v>69</v>
      </c>
      <c r="AB14" s="92">
        <f t="shared" si="0"/>
        <v>1</v>
      </c>
      <c r="AC14" s="93">
        <f t="shared" si="1"/>
        <v>0</v>
      </c>
      <c r="AD14" s="94">
        <f t="shared" si="2"/>
        <v>0</v>
      </c>
    </row>
    <row r="15" spans="1:30" x14ac:dyDescent="0.25">
      <c r="A15" s="80" t="s">
        <v>77</v>
      </c>
      <c r="B15" s="35" t="s">
        <v>69</v>
      </c>
      <c r="C15" s="35" t="s">
        <v>69</v>
      </c>
      <c r="D15" s="36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7" t="s">
        <v>69</v>
      </c>
      <c r="J15" s="37" t="s">
        <v>69</v>
      </c>
      <c r="K15" s="37" t="s">
        <v>69</v>
      </c>
      <c r="L15" s="37" t="s">
        <v>69</v>
      </c>
      <c r="M15" s="37" t="s">
        <v>69</v>
      </c>
      <c r="N15" s="37" t="s">
        <v>69</v>
      </c>
      <c r="O15" s="37" t="s">
        <v>69</v>
      </c>
      <c r="P15" s="37" t="s">
        <v>69</v>
      </c>
      <c r="Q15" s="37" t="s">
        <v>69</v>
      </c>
      <c r="R15" s="37" t="s">
        <v>69</v>
      </c>
      <c r="S15" s="37" t="s">
        <v>69</v>
      </c>
      <c r="T15" s="37" t="s">
        <v>69</v>
      </c>
      <c r="U15" s="37" t="s">
        <v>69</v>
      </c>
      <c r="V15" s="37" t="s">
        <v>69</v>
      </c>
      <c r="W15" s="37" t="s">
        <v>69</v>
      </c>
      <c r="X15" s="37" t="s">
        <v>69</v>
      </c>
      <c r="Y15" s="37" t="s">
        <v>69</v>
      </c>
      <c r="Z15" s="37" t="s">
        <v>69</v>
      </c>
      <c r="AA15" s="88" t="s">
        <v>69</v>
      </c>
      <c r="AB15" s="92">
        <f t="shared" si="0"/>
        <v>0</v>
      </c>
      <c r="AC15" s="93">
        <f t="shared" si="1"/>
        <v>0</v>
      </c>
      <c r="AD15" s="94">
        <f t="shared" si="2"/>
        <v>0</v>
      </c>
    </row>
    <row r="16" spans="1:30" x14ac:dyDescent="0.25">
      <c r="A16" s="80" t="s">
        <v>78</v>
      </c>
      <c r="B16" s="47">
        <v>200</v>
      </c>
      <c r="C16" s="47" t="s">
        <v>69</v>
      </c>
      <c r="D16" s="48">
        <v>197</v>
      </c>
      <c r="E16" s="47" t="s">
        <v>69</v>
      </c>
      <c r="F16" s="47" t="s">
        <v>69</v>
      </c>
      <c r="G16" s="47">
        <v>197</v>
      </c>
      <c r="H16" s="49">
        <v>200</v>
      </c>
      <c r="I16" s="50" t="s">
        <v>69</v>
      </c>
      <c r="J16" s="50">
        <v>195</v>
      </c>
      <c r="K16" s="51">
        <v>195</v>
      </c>
      <c r="L16" s="50" t="s">
        <v>69</v>
      </c>
      <c r="M16" s="50" t="s">
        <v>69</v>
      </c>
      <c r="N16" s="50">
        <v>196</v>
      </c>
      <c r="O16" s="50" t="s">
        <v>69</v>
      </c>
      <c r="P16" s="50" t="s">
        <v>69</v>
      </c>
      <c r="Q16" s="50" t="s">
        <v>69</v>
      </c>
      <c r="R16" s="50" t="s">
        <v>69</v>
      </c>
      <c r="S16" s="50">
        <v>200</v>
      </c>
      <c r="T16" s="50">
        <v>196</v>
      </c>
      <c r="U16" s="50">
        <v>198</v>
      </c>
      <c r="V16" s="50" t="s">
        <v>69</v>
      </c>
      <c r="W16" s="50" t="s">
        <v>69</v>
      </c>
      <c r="X16" s="52">
        <v>196</v>
      </c>
      <c r="Y16" s="50" t="s">
        <v>69</v>
      </c>
      <c r="Z16" s="53">
        <v>198</v>
      </c>
      <c r="AA16" s="50" t="s">
        <v>69</v>
      </c>
      <c r="AB16" s="92">
        <f t="shared" si="0"/>
        <v>12</v>
      </c>
      <c r="AC16" s="93">
        <f t="shared" si="1"/>
        <v>12</v>
      </c>
      <c r="AD16" s="94">
        <f t="shared" si="2"/>
        <v>12</v>
      </c>
    </row>
    <row r="17" spans="1:30" x14ac:dyDescent="0.25">
      <c r="A17" s="80" t="s">
        <v>79</v>
      </c>
      <c r="B17" s="35" t="s">
        <v>69</v>
      </c>
      <c r="C17" s="35">
        <v>199</v>
      </c>
      <c r="D17" s="54" t="s">
        <v>69</v>
      </c>
      <c r="E17" s="35">
        <v>200</v>
      </c>
      <c r="F17" s="35">
        <v>200</v>
      </c>
      <c r="G17" s="35">
        <v>198</v>
      </c>
      <c r="H17" s="55">
        <v>199</v>
      </c>
      <c r="I17" s="37" t="s">
        <v>69</v>
      </c>
      <c r="J17" s="37">
        <v>197</v>
      </c>
      <c r="K17" s="56"/>
      <c r="L17" s="37">
        <v>199</v>
      </c>
      <c r="M17" s="37">
        <v>199</v>
      </c>
      <c r="N17" s="37"/>
      <c r="O17" s="37">
        <v>197</v>
      </c>
      <c r="P17" s="37" t="s">
        <v>69</v>
      </c>
      <c r="Q17" s="37" t="s">
        <v>69</v>
      </c>
      <c r="R17" s="37" t="s">
        <v>69</v>
      </c>
      <c r="S17" s="37">
        <v>195</v>
      </c>
      <c r="T17" s="37" t="s">
        <v>69</v>
      </c>
      <c r="U17" s="37" t="s">
        <v>69</v>
      </c>
      <c r="V17" s="37" t="s">
        <v>69</v>
      </c>
      <c r="W17" s="37">
        <v>199</v>
      </c>
      <c r="X17" s="91" t="s">
        <v>69</v>
      </c>
      <c r="Y17" s="91" t="s">
        <v>69</v>
      </c>
      <c r="Z17" s="91" t="s">
        <v>69</v>
      </c>
      <c r="AA17" s="88" t="s">
        <v>69</v>
      </c>
      <c r="AB17" s="92">
        <f t="shared" si="0"/>
        <v>11</v>
      </c>
      <c r="AC17" s="93">
        <f t="shared" si="1"/>
        <v>11</v>
      </c>
      <c r="AD17" s="94">
        <f t="shared" si="2"/>
        <v>11</v>
      </c>
    </row>
    <row r="18" spans="1:30" x14ac:dyDescent="0.25">
      <c r="A18" s="81" t="s">
        <v>80</v>
      </c>
      <c r="B18" s="32" t="s">
        <v>69</v>
      </c>
      <c r="C18" s="32" t="s">
        <v>69</v>
      </c>
      <c r="D18" s="32" t="s">
        <v>69</v>
      </c>
      <c r="E18" s="32" t="s">
        <v>69</v>
      </c>
      <c r="F18" s="32"/>
      <c r="G18" s="32" t="s">
        <v>69</v>
      </c>
      <c r="H18" s="32" t="s">
        <v>69</v>
      </c>
      <c r="I18" s="40" t="s">
        <v>69</v>
      </c>
      <c r="J18" s="40" t="s">
        <v>69</v>
      </c>
      <c r="K18" s="40" t="s">
        <v>69</v>
      </c>
      <c r="L18" s="40" t="s">
        <v>69</v>
      </c>
      <c r="M18" s="40" t="s">
        <v>69</v>
      </c>
      <c r="N18" s="40" t="s">
        <v>69</v>
      </c>
      <c r="O18" s="40" t="s">
        <v>69</v>
      </c>
      <c r="P18" s="40" t="s">
        <v>69</v>
      </c>
      <c r="Q18" s="40" t="s">
        <v>69</v>
      </c>
      <c r="R18" s="40" t="s">
        <v>69</v>
      </c>
      <c r="S18" s="40" t="s">
        <v>69</v>
      </c>
      <c r="T18" s="40" t="s">
        <v>69</v>
      </c>
      <c r="U18" s="40" t="s">
        <v>69</v>
      </c>
      <c r="V18" s="40" t="s">
        <v>69</v>
      </c>
      <c r="W18" s="40" t="s">
        <v>69</v>
      </c>
      <c r="X18" s="40" t="s">
        <v>69</v>
      </c>
      <c r="Y18" s="40" t="s">
        <v>69</v>
      </c>
      <c r="Z18" s="40" t="s">
        <v>69</v>
      </c>
      <c r="AA18" s="40" t="s">
        <v>69</v>
      </c>
      <c r="AB18" s="92">
        <f t="shared" si="0"/>
        <v>0</v>
      </c>
      <c r="AC18" s="93">
        <f t="shared" si="1"/>
        <v>0</v>
      </c>
      <c r="AD18" s="94">
        <f t="shared" si="2"/>
        <v>0</v>
      </c>
    </row>
    <row r="19" spans="1:30" x14ac:dyDescent="0.25">
      <c r="A19" s="80" t="s">
        <v>81</v>
      </c>
      <c r="B19" s="35">
        <v>189</v>
      </c>
      <c r="C19" s="35" t="s">
        <v>69</v>
      </c>
      <c r="D19" s="54" t="s">
        <v>69</v>
      </c>
      <c r="E19" s="35" t="s">
        <v>69</v>
      </c>
      <c r="F19" s="35">
        <v>176</v>
      </c>
      <c r="G19" s="35" t="s">
        <v>69</v>
      </c>
      <c r="H19" s="35" t="s">
        <v>69</v>
      </c>
      <c r="I19" s="37" t="s">
        <v>69</v>
      </c>
      <c r="J19" s="37"/>
      <c r="K19" s="56">
        <v>185</v>
      </c>
      <c r="L19" s="37">
        <v>185</v>
      </c>
      <c r="M19" s="37" t="s">
        <v>69</v>
      </c>
      <c r="N19" s="37"/>
      <c r="O19" s="37">
        <v>188</v>
      </c>
      <c r="P19" s="37"/>
      <c r="Q19" s="37">
        <v>180</v>
      </c>
      <c r="R19" s="37" t="s">
        <v>69</v>
      </c>
      <c r="S19" s="37" t="s">
        <v>69</v>
      </c>
      <c r="T19" s="37" t="s">
        <v>69</v>
      </c>
      <c r="U19" s="37" t="s">
        <v>69</v>
      </c>
      <c r="V19" s="37" t="s">
        <v>69</v>
      </c>
      <c r="W19" s="37" t="s">
        <v>69</v>
      </c>
      <c r="X19" s="37" t="s">
        <v>69</v>
      </c>
      <c r="Y19" s="37" t="s">
        <v>69</v>
      </c>
      <c r="Z19" s="37" t="s">
        <v>69</v>
      </c>
      <c r="AA19" s="88" t="s">
        <v>69</v>
      </c>
      <c r="AB19" s="92">
        <f t="shared" si="0"/>
        <v>5</v>
      </c>
      <c r="AC19" s="93">
        <f t="shared" si="1"/>
        <v>4</v>
      </c>
      <c r="AD19" s="94">
        <f t="shared" si="2"/>
        <v>0</v>
      </c>
    </row>
    <row r="20" spans="1:30" x14ac:dyDescent="0.25">
      <c r="A20" s="81" t="s">
        <v>82</v>
      </c>
      <c r="B20" s="32" t="s">
        <v>69</v>
      </c>
      <c r="C20" s="32" t="s">
        <v>69</v>
      </c>
      <c r="D20" s="32" t="s">
        <v>69</v>
      </c>
      <c r="E20" s="32" t="s">
        <v>69</v>
      </c>
      <c r="F20" s="32"/>
      <c r="G20" s="32" t="s">
        <v>69</v>
      </c>
      <c r="H20" s="32" t="s">
        <v>69</v>
      </c>
      <c r="I20" s="40" t="s">
        <v>69</v>
      </c>
      <c r="J20" s="40"/>
      <c r="K20" s="59" t="s">
        <v>69</v>
      </c>
      <c r="L20" s="40" t="s">
        <v>69</v>
      </c>
      <c r="M20" s="40" t="s">
        <v>69</v>
      </c>
      <c r="N20" s="40"/>
      <c r="O20" s="40">
        <v>183</v>
      </c>
      <c r="P20" s="40"/>
      <c r="Q20" s="40"/>
      <c r="R20" s="40" t="s">
        <v>69</v>
      </c>
      <c r="S20" s="40" t="s">
        <v>69</v>
      </c>
      <c r="T20" s="40" t="s">
        <v>69</v>
      </c>
      <c r="U20" s="40" t="s">
        <v>69</v>
      </c>
      <c r="V20" s="40" t="s">
        <v>69</v>
      </c>
      <c r="W20" s="40" t="s">
        <v>69</v>
      </c>
      <c r="X20" s="40" t="s">
        <v>69</v>
      </c>
      <c r="Y20" s="40" t="s">
        <v>69</v>
      </c>
      <c r="Z20" s="42">
        <v>187</v>
      </c>
      <c r="AA20" s="50" t="s">
        <v>69</v>
      </c>
      <c r="AB20" s="92">
        <f t="shared" si="0"/>
        <v>2</v>
      </c>
      <c r="AC20" s="93">
        <f t="shared" si="1"/>
        <v>1</v>
      </c>
      <c r="AD20" s="94">
        <f t="shared" si="2"/>
        <v>0</v>
      </c>
    </row>
    <row r="21" spans="1:30" x14ac:dyDescent="0.25">
      <c r="A21" s="80" t="s">
        <v>83</v>
      </c>
      <c r="B21" s="35">
        <v>191</v>
      </c>
      <c r="C21" s="35">
        <v>192</v>
      </c>
      <c r="D21" s="54" t="s">
        <v>69</v>
      </c>
      <c r="E21" s="35">
        <v>193</v>
      </c>
      <c r="F21" s="35">
        <v>190</v>
      </c>
      <c r="G21" s="35">
        <v>190</v>
      </c>
      <c r="H21" s="55">
        <v>192</v>
      </c>
      <c r="I21" s="37" t="s">
        <v>69</v>
      </c>
      <c r="J21" s="37">
        <v>188</v>
      </c>
      <c r="K21" s="56"/>
      <c r="L21" s="37" t="s">
        <v>69</v>
      </c>
      <c r="M21" s="37">
        <v>188</v>
      </c>
      <c r="N21" s="37">
        <v>194</v>
      </c>
      <c r="O21" s="37">
        <v>193</v>
      </c>
      <c r="P21" s="37">
        <v>192</v>
      </c>
      <c r="Q21" s="37">
        <v>191</v>
      </c>
      <c r="R21" s="37">
        <v>188</v>
      </c>
      <c r="S21" s="37">
        <v>189</v>
      </c>
      <c r="T21" s="37" t="s">
        <v>69</v>
      </c>
      <c r="U21" s="37">
        <v>189</v>
      </c>
      <c r="V21" s="37">
        <v>189</v>
      </c>
      <c r="W21" s="37">
        <v>189</v>
      </c>
      <c r="X21" s="57">
        <v>189</v>
      </c>
      <c r="Y21" s="37" t="s">
        <v>69</v>
      </c>
      <c r="Z21" s="37" t="s">
        <v>69</v>
      </c>
      <c r="AA21" s="88" t="s">
        <v>69</v>
      </c>
      <c r="AB21" s="92">
        <f t="shared" si="0"/>
        <v>18</v>
      </c>
      <c r="AC21" s="93">
        <f t="shared" si="1"/>
        <v>18</v>
      </c>
      <c r="AD21" s="94">
        <f t="shared" si="2"/>
        <v>10</v>
      </c>
    </row>
    <row r="22" spans="1:30" x14ac:dyDescent="0.25">
      <c r="A22" s="81" t="s">
        <v>84</v>
      </c>
      <c r="B22" s="32">
        <v>186</v>
      </c>
      <c r="C22" s="32" t="s">
        <v>69</v>
      </c>
      <c r="D22" s="32">
        <v>189</v>
      </c>
      <c r="E22" s="32" t="s">
        <v>69</v>
      </c>
      <c r="F22" s="32" t="s">
        <v>69</v>
      </c>
      <c r="G22" s="32" t="s">
        <v>69</v>
      </c>
      <c r="H22" s="46">
        <v>184</v>
      </c>
      <c r="I22" s="40" t="s">
        <v>69</v>
      </c>
      <c r="J22" s="40" t="s">
        <v>69</v>
      </c>
      <c r="K22" s="60">
        <v>184</v>
      </c>
      <c r="L22" s="40">
        <v>189</v>
      </c>
      <c r="M22" s="40">
        <v>181</v>
      </c>
      <c r="N22" s="40"/>
      <c r="O22" s="40">
        <v>185</v>
      </c>
      <c r="P22" s="40" t="s">
        <v>69</v>
      </c>
      <c r="Q22" s="40" t="s">
        <v>69</v>
      </c>
      <c r="R22" s="40" t="s">
        <v>69</v>
      </c>
      <c r="S22" s="40">
        <v>192</v>
      </c>
      <c r="T22" s="40" t="s">
        <v>69</v>
      </c>
      <c r="U22" s="40" t="s">
        <v>69</v>
      </c>
      <c r="V22" s="40" t="s">
        <v>69</v>
      </c>
      <c r="W22" s="40" t="s">
        <v>69</v>
      </c>
      <c r="X22" s="40" t="s">
        <v>69</v>
      </c>
      <c r="Y22" s="41" t="s">
        <v>69</v>
      </c>
      <c r="Z22" s="42">
        <v>190</v>
      </c>
      <c r="AA22" s="88" t="s">
        <v>69</v>
      </c>
      <c r="AB22" s="92">
        <f t="shared" si="0"/>
        <v>9</v>
      </c>
      <c r="AC22" s="93">
        <f>COUNTIF(B22:AA22,"&gt;=185")</f>
        <v>6</v>
      </c>
      <c r="AD22" s="94">
        <f t="shared" si="2"/>
        <v>2</v>
      </c>
    </row>
    <row r="23" spans="1:30" x14ac:dyDescent="0.25">
      <c r="A23" s="82" t="s">
        <v>85</v>
      </c>
      <c r="B23" s="89" t="s">
        <v>69</v>
      </c>
      <c r="C23" s="89" t="s">
        <v>69</v>
      </c>
      <c r="D23" s="54" t="s">
        <v>69</v>
      </c>
      <c r="E23" s="89" t="s">
        <v>69</v>
      </c>
      <c r="F23" s="89" t="s">
        <v>69</v>
      </c>
      <c r="G23" s="89" t="s">
        <v>69</v>
      </c>
      <c r="H23" s="89" t="s">
        <v>69</v>
      </c>
      <c r="I23" s="90" t="s">
        <v>69</v>
      </c>
      <c r="J23" s="90" t="s">
        <v>69</v>
      </c>
      <c r="K23" s="56" t="s">
        <v>69</v>
      </c>
      <c r="L23" s="90" t="s">
        <v>69</v>
      </c>
      <c r="M23" s="90" t="s">
        <v>69</v>
      </c>
      <c r="N23" s="90" t="s">
        <v>69</v>
      </c>
      <c r="O23" s="90" t="s">
        <v>69</v>
      </c>
      <c r="P23" s="90" t="s">
        <v>69</v>
      </c>
      <c r="Q23" s="90" t="s">
        <v>69</v>
      </c>
      <c r="R23" s="90" t="s">
        <v>69</v>
      </c>
      <c r="S23" s="90" t="s">
        <v>69</v>
      </c>
      <c r="T23" s="90" t="s">
        <v>69</v>
      </c>
      <c r="U23" s="90" t="s">
        <v>69</v>
      </c>
      <c r="V23" s="90" t="s">
        <v>69</v>
      </c>
      <c r="W23" s="90">
        <v>187</v>
      </c>
      <c r="X23" s="91" t="s">
        <v>69</v>
      </c>
      <c r="Y23" s="65" t="s">
        <v>69</v>
      </c>
      <c r="Z23" s="66" t="s">
        <v>69</v>
      </c>
      <c r="AA23" s="88" t="s">
        <v>69</v>
      </c>
      <c r="AB23" s="67">
        <f t="shared" si="0"/>
        <v>1</v>
      </c>
      <c r="AC23" s="68">
        <f>COUNTIF(B23:AA23,"&gt;=185")</f>
        <v>1</v>
      </c>
      <c r="AD23" s="69">
        <f t="shared" si="2"/>
        <v>0</v>
      </c>
    </row>
    <row r="24" spans="1:30" x14ac:dyDescent="0.25">
      <c r="A24" s="81" t="s">
        <v>86</v>
      </c>
      <c r="B24" s="85" t="s">
        <v>69</v>
      </c>
      <c r="C24" s="85" t="s">
        <v>69</v>
      </c>
      <c r="D24" s="32" t="s">
        <v>69</v>
      </c>
      <c r="E24" s="85" t="s">
        <v>69</v>
      </c>
      <c r="F24" s="85" t="s">
        <v>69</v>
      </c>
      <c r="G24" s="85" t="s">
        <v>69</v>
      </c>
      <c r="H24" s="85" t="s">
        <v>69</v>
      </c>
      <c r="I24" s="86" t="s">
        <v>69</v>
      </c>
      <c r="J24" s="86" t="s">
        <v>69</v>
      </c>
      <c r="K24" s="59" t="s">
        <v>69</v>
      </c>
      <c r="L24" s="86" t="s">
        <v>69</v>
      </c>
      <c r="M24" s="86" t="s">
        <v>69</v>
      </c>
      <c r="N24" s="86" t="s">
        <v>69</v>
      </c>
      <c r="O24" s="86" t="s">
        <v>69</v>
      </c>
      <c r="P24" s="86" t="s">
        <v>69</v>
      </c>
      <c r="Q24" s="86" t="s">
        <v>69</v>
      </c>
      <c r="R24" s="86" t="s">
        <v>69</v>
      </c>
      <c r="S24" s="86" t="s">
        <v>69</v>
      </c>
      <c r="T24" s="86" t="s">
        <v>69</v>
      </c>
      <c r="U24" s="86" t="s">
        <v>69</v>
      </c>
      <c r="V24" s="86" t="s">
        <v>69</v>
      </c>
      <c r="W24" s="86">
        <v>192</v>
      </c>
      <c r="X24" s="40" t="s">
        <v>69</v>
      </c>
      <c r="Y24" s="41" t="s">
        <v>69</v>
      </c>
      <c r="Z24" s="41" t="s">
        <v>69</v>
      </c>
      <c r="AA24" s="41" t="s">
        <v>69</v>
      </c>
      <c r="AB24" s="67">
        <f t="shared" si="0"/>
        <v>1</v>
      </c>
      <c r="AC24" s="68">
        <f t="shared" ref="AC24:AC33" si="3">COUNTIF(B24:AA24,"&gt;=185")</f>
        <v>1</v>
      </c>
      <c r="AD24" s="69">
        <f t="shared" si="2"/>
        <v>1</v>
      </c>
    </row>
    <row r="25" spans="1:30" x14ac:dyDescent="0.25">
      <c r="A25" s="82" t="s">
        <v>87</v>
      </c>
      <c r="B25" s="89" t="s">
        <v>69</v>
      </c>
      <c r="C25" s="89" t="s">
        <v>69</v>
      </c>
      <c r="D25" s="54" t="s">
        <v>69</v>
      </c>
      <c r="E25" s="89" t="s">
        <v>69</v>
      </c>
      <c r="F25" s="89" t="s">
        <v>69</v>
      </c>
      <c r="G25" s="89" t="s">
        <v>69</v>
      </c>
      <c r="H25" s="89" t="s">
        <v>69</v>
      </c>
      <c r="I25" s="90" t="s">
        <v>69</v>
      </c>
      <c r="J25" s="90" t="s">
        <v>69</v>
      </c>
      <c r="K25" s="56" t="s">
        <v>69</v>
      </c>
      <c r="L25" s="90" t="s">
        <v>69</v>
      </c>
      <c r="M25" s="90" t="s">
        <v>69</v>
      </c>
      <c r="N25" s="90" t="s">
        <v>69</v>
      </c>
      <c r="O25" s="90" t="s">
        <v>69</v>
      </c>
      <c r="P25" s="90" t="s">
        <v>69</v>
      </c>
      <c r="Q25" s="90" t="s">
        <v>69</v>
      </c>
      <c r="R25" s="90" t="s">
        <v>69</v>
      </c>
      <c r="S25" s="90" t="s">
        <v>69</v>
      </c>
      <c r="T25" s="90" t="s">
        <v>69</v>
      </c>
      <c r="U25" s="90" t="s">
        <v>69</v>
      </c>
      <c r="V25" s="90" t="s">
        <v>69</v>
      </c>
      <c r="W25" s="90" t="s">
        <v>69</v>
      </c>
      <c r="X25" s="90" t="s">
        <v>69</v>
      </c>
      <c r="Y25" s="90" t="s">
        <v>69</v>
      </c>
      <c r="Z25" s="90" t="s">
        <v>69</v>
      </c>
      <c r="AA25" s="90" t="s">
        <v>69</v>
      </c>
      <c r="AB25" s="67">
        <f t="shared" si="0"/>
        <v>0</v>
      </c>
      <c r="AC25" s="68">
        <f t="shared" si="3"/>
        <v>0</v>
      </c>
      <c r="AD25" s="70">
        <f t="shared" si="2"/>
        <v>0</v>
      </c>
    </row>
    <row r="26" spans="1:30" x14ac:dyDescent="0.25">
      <c r="A26" s="81" t="s">
        <v>88</v>
      </c>
      <c r="B26" s="85">
        <v>171</v>
      </c>
      <c r="C26" s="85">
        <v>179</v>
      </c>
      <c r="D26" s="32">
        <v>181</v>
      </c>
      <c r="E26" s="85">
        <v>170</v>
      </c>
      <c r="F26" s="85">
        <v>174</v>
      </c>
      <c r="G26" s="85" t="s">
        <v>69</v>
      </c>
      <c r="H26" s="85" t="s">
        <v>69</v>
      </c>
      <c r="I26" s="86">
        <v>170</v>
      </c>
      <c r="J26" s="86">
        <v>172</v>
      </c>
      <c r="K26" s="59">
        <v>178</v>
      </c>
      <c r="L26" s="86">
        <v>182</v>
      </c>
      <c r="M26" s="86">
        <v>166</v>
      </c>
      <c r="N26" s="40" t="s">
        <v>69</v>
      </c>
      <c r="O26" s="40">
        <v>182</v>
      </c>
      <c r="P26" s="40">
        <v>175</v>
      </c>
      <c r="Q26" s="86">
        <v>179</v>
      </c>
      <c r="R26" s="86">
        <v>178</v>
      </c>
      <c r="S26" s="86">
        <v>158</v>
      </c>
      <c r="T26" s="86">
        <v>181</v>
      </c>
      <c r="U26" s="86">
        <v>183</v>
      </c>
      <c r="V26" s="86">
        <v>174</v>
      </c>
      <c r="W26" s="86">
        <v>184</v>
      </c>
      <c r="X26" s="40">
        <v>173</v>
      </c>
      <c r="Y26" s="40">
        <v>174</v>
      </c>
      <c r="Z26" s="87">
        <v>187</v>
      </c>
      <c r="AA26" s="50" t="s">
        <v>69</v>
      </c>
      <c r="AB26" s="67">
        <f t="shared" si="0"/>
        <v>7</v>
      </c>
      <c r="AC26" s="68">
        <f t="shared" si="3"/>
        <v>1</v>
      </c>
      <c r="AD26" s="69">
        <f t="shared" si="2"/>
        <v>0</v>
      </c>
    </row>
    <row r="27" spans="1:30" x14ac:dyDescent="0.25">
      <c r="A27" s="83" t="s">
        <v>89</v>
      </c>
      <c r="B27" s="72" t="s">
        <v>69</v>
      </c>
      <c r="C27" s="72" t="s">
        <v>69</v>
      </c>
      <c r="D27" s="72" t="s">
        <v>69</v>
      </c>
      <c r="E27" s="72" t="s">
        <v>69</v>
      </c>
      <c r="F27" s="72" t="s">
        <v>69</v>
      </c>
      <c r="G27" s="72" t="s">
        <v>69</v>
      </c>
      <c r="H27" s="72" t="s">
        <v>69</v>
      </c>
      <c r="I27" s="64">
        <v>170</v>
      </c>
      <c r="J27" s="64" t="s">
        <v>69</v>
      </c>
      <c r="K27" s="64" t="s">
        <v>69</v>
      </c>
      <c r="L27" s="64" t="s">
        <v>69</v>
      </c>
      <c r="M27" s="64" t="s">
        <v>69</v>
      </c>
      <c r="N27" s="64" t="s">
        <v>69</v>
      </c>
      <c r="O27" s="64" t="s">
        <v>69</v>
      </c>
      <c r="P27" s="64" t="s">
        <v>69</v>
      </c>
      <c r="Q27" s="64" t="s">
        <v>69</v>
      </c>
      <c r="R27" s="64" t="s">
        <v>69</v>
      </c>
      <c r="S27" s="64" t="s">
        <v>69</v>
      </c>
      <c r="T27" s="64" t="s">
        <v>69</v>
      </c>
      <c r="U27" s="64" t="s">
        <v>69</v>
      </c>
      <c r="V27" s="64" t="s">
        <v>69</v>
      </c>
      <c r="W27" s="64" t="s">
        <v>69</v>
      </c>
      <c r="X27" s="64" t="s">
        <v>69</v>
      </c>
      <c r="Y27" s="64" t="s">
        <v>69</v>
      </c>
      <c r="Z27" s="64" t="s">
        <v>69</v>
      </c>
      <c r="AA27" s="88" t="s">
        <v>69</v>
      </c>
      <c r="AB27" s="75">
        <f t="shared" si="0"/>
        <v>0</v>
      </c>
      <c r="AC27" s="76">
        <f t="shared" si="3"/>
        <v>0</v>
      </c>
      <c r="AD27" s="77">
        <f t="shared" si="2"/>
        <v>0</v>
      </c>
    </row>
    <row r="28" spans="1:30" x14ac:dyDescent="0.25">
      <c r="A28" s="84" t="s">
        <v>90</v>
      </c>
      <c r="B28" s="32" t="s">
        <v>69</v>
      </c>
      <c r="C28" s="32" t="s">
        <v>69</v>
      </c>
      <c r="D28" s="32" t="s">
        <v>69</v>
      </c>
      <c r="E28" s="32" t="s">
        <v>69</v>
      </c>
      <c r="F28" s="32" t="s">
        <v>69</v>
      </c>
      <c r="G28" s="32" t="s">
        <v>69</v>
      </c>
      <c r="H28" s="32" t="s">
        <v>69</v>
      </c>
      <c r="I28" s="32" t="s">
        <v>69</v>
      </c>
      <c r="J28" s="32" t="s">
        <v>69</v>
      </c>
      <c r="K28" s="32" t="s">
        <v>69</v>
      </c>
      <c r="L28" s="32" t="s">
        <v>69</v>
      </c>
      <c r="M28" s="32" t="s">
        <v>69</v>
      </c>
      <c r="N28" s="40">
        <v>165</v>
      </c>
      <c r="O28" s="40" t="s">
        <v>69</v>
      </c>
      <c r="P28" s="40" t="s">
        <v>69</v>
      </c>
      <c r="Q28" s="40" t="s">
        <v>69</v>
      </c>
      <c r="R28" s="40" t="s">
        <v>69</v>
      </c>
      <c r="S28" s="40" t="s">
        <v>69</v>
      </c>
      <c r="T28" s="40" t="s">
        <v>69</v>
      </c>
      <c r="U28" s="40" t="s">
        <v>69</v>
      </c>
      <c r="V28" s="40" t="s">
        <v>69</v>
      </c>
      <c r="W28" s="40" t="s">
        <v>69</v>
      </c>
      <c r="X28" s="40" t="s">
        <v>69</v>
      </c>
      <c r="Y28" s="40" t="s">
        <v>69</v>
      </c>
      <c r="Z28" s="40" t="s">
        <v>69</v>
      </c>
      <c r="AA28" s="40" t="s">
        <v>69</v>
      </c>
      <c r="AB28" s="75">
        <f t="shared" si="0"/>
        <v>0</v>
      </c>
      <c r="AC28" s="76">
        <f t="shared" si="3"/>
        <v>0</v>
      </c>
      <c r="AD28" s="77">
        <f t="shared" si="2"/>
        <v>0</v>
      </c>
    </row>
    <row r="29" spans="1:30" x14ac:dyDescent="0.25">
      <c r="A29" s="83" t="s">
        <v>91</v>
      </c>
      <c r="B29" s="72" t="s">
        <v>69</v>
      </c>
      <c r="C29" s="72" t="s">
        <v>69</v>
      </c>
      <c r="D29" s="72" t="s">
        <v>69</v>
      </c>
      <c r="E29" s="72" t="s">
        <v>69</v>
      </c>
      <c r="F29" s="72" t="s">
        <v>69</v>
      </c>
      <c r="G29" s="72" t="s">
        <v>69</v>
      </c>
      <c r="H29" s="43" t="s">
        <v>69</v>
      </c>
      <c r="I29" s="43" t="s">
        <v>69</v>
      </c>
      <c r="J29" s="43" t="s">
        <v>69</v>
      </c>
      <c r="K29" s="43" t="s">
        <v>69</v>
      </c>
      <c r="L29" s="43" t="s">
        <v>69</v>
      </c>
      <c r="M29" s="43" t="s">
        <v>69</v>
      </c>
      <c r="N29" s="43" t="s">
        <v>69</v>
      </c>
      <c r="O29" s="43" t="s">
        <v>69</v>
      </c>
      <c r="P29" s="43" t="s">
        <v>69</v>
      </c>
      <c r="Q29" s="43" t="s">
        <v>69</v>
      </c>
      <c r="R29" s="43" t="s">
        <v>69</v>
      </c>
      <c r="S29" s="43" t="s">
        <v>69</v>
      </c>
      <c r="T29" s="43" t="s">
        <v>69</v>
      </c>
      <c r="U29" s="43" t="s">
        <v>69</v>
      </c>
      <c r="V29" s="43" t="s">
        <v>69</v>
      </c>
      <c r="W29" s="43" t="s">
        <v>69</v>
      </c>
      <c r="X29" s="43" t="s">
        <v>69</v>
      </c>
      <c r="Y29" s="43" t="s">
        <v>69</v>
      </c>
      <c r="Z29" s="43" t="s">
        <v>69</v>
      </c>
      <c r="AA29" s="43" t="s">
        <v>69</v>
      </c>
      <c r="AB29" s="75">
        <f t="shared" si="0"/>
        <v>0</v>
      </c>
      <c r="AC29" s="76">
        <f t="shared" si="3"/>
        <v>0</v>
      </c>
      <c r="AD29" s="77">
        <f t="shared" si="2"/>
        <v>0</v>
      </c>
    </row>
    <row r="30" spans="1:30" x14ac:dyDescent="0.25">
      <c r="A30" s="84" t="s">
        <v>92</v>
      </c>
      <c r="B30" s="32" t="s">
        <v>69</v>
      </c>
      <c r="C30" s="32" t="s">
        <v>69</v>
      </c>
      <c r="D30" s="32" t="s">
        <v>69</v>
      </c>
      <c r="E30" s="32" t="s">
        <v>69</v>
      </c>
      <c r="F30" s="32" t="s">
        <v>69</v>
      </c>
      <c r="G30" s="32" t="s">
        <v>69</v>
      </c>
      <c r="H30" s="32" t="s">
        <v>69</v>
      </c>
      <c r="I30" s="32" t="s">
        <v>69</v>
      </c>
      <c r="J30" s="32" t="s">
        <v>69</v>
      </c>
      <c r="K30" s="32" t="s">
        <v>69</v>
      </c>
      <c r="L30" s="32" t="s">
        <v>69</v>
      </c>
      <c r="M30" s="32" t="s">
        <v>69</v>
      </c>
      <c r="N30" s="32" t="s">
        <v>69</v>
      </c>
      <c r="O30" s="32" t="s">
        <v>69</v>
      </c>
      <c r="P30" s="32" t="s">
        <v>69</v>
      </c>
      <c r="Q30" s="32" t="s">
        <v>69</v>
      </c>
      <c r="R30" s="32" t="s">
        <v>69</v>
      </c>
      <c r="S30" s="32" t="s">
        <v>69</v>
      </c>
      <c r="T30" s="32" t="s">
        <v>69</v>
      </c>
      <c r="U30" s="32" t="s">
        <v>69</v>
      </c>
      <c r="V30" s="32" t="s">
        <v>69</v>
      </c>
      <c r="W30" s="40">
        <v>175</v>
      </c>
      <c r="X30" s="40" t="s">
        <v>69</v>
      </c>
      <c r="Y30" s="40" t="s">
        <v>69</v>
      </c>
      <c r="Z30" s="40" t="s">
        <v>69</v>
      </c>
      <c r="AA30" s="40" t="s">
        <v>69</v>
      </c>
      <c r="AB30" s="75">
        <f t="shared" si="0"/>
        <v>0</v>
      </c>
      <c r="AC30" s="76">
        <f t="shared" si="3"/>
        <v>0</v>
      </c>
      <c r="AD30" s="77">
        <f t="shared" si="2"/>
        <v>0</v>
      </c>
    </row>
    <row r="31" spans="1:30" x14ac:dyDescent="0.25">
      <c r="A31" s="71"/>
      <c r="B31" s="72"/>
      <c r="C31" s="72"/>
      <c r="E31" s="72"/>
      <c r="F31" s="72"/>
      <c r="G31" s="72"/>
      <c r="H31" s="73"/>
      <c r="I31" s="64"/>
      <c r="J31" s="64"/>
      <c r="K31" s="62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3"/>
      <c r="Y31" s="65"/>
      <c r="Z31" s="74"/>
      <c r="AA31" s="72"/>
      <c r="AB31" s="75">
        <f t="shared" si="0"/>
        <v>0</v>
      </c>
      <c r="AC31" s="76">
        <f t="shared" si="3"/>
        <v>0</v>
      </c>
      <c r="AD31" s="77">
        <f t="shared" si="2"/>
        <v>0</v>
      </c>
    </row>
    <row r="32" spans="1:30" x14ac:dyDescent="0.25">
      <c r="A32" s="78"/>
      <c r="B32" s="32"/>
      <c r="C32" s="32"/>
      <c r="D32" s="32"/>
      <c r="E32" s="32"/>
      <c r="F32" s="32"/>
      <c r="G32" s="32"/>
      <c r="H32" s="46"/>
      <c r="I32" s="40"/>
      <c r="J32" s="40"/>
      <c r="K32" s="60"/>
      <c r="L32" s="40"/>
      <c r="M32" s="40"/>
      <c r="N32" s="40"/>
      <c r="O32" s="40"/>
      <c r="P32" s="40"/>
      <c r="Q32" s="41"/>
      <c r="R32" s="40"/>
      <c r="S32" s="40"/>
      <c r="T32" s="40"/>
      <c r="U32" s="40"/>
      <c r="V32" s="40"/>
      <c r="W32" s="40"/>
      <c r="X32" s="40"/>
      <c r="Y32" s="41"/>
      <c r="Z32" s="79"/>
      <c r="AA32" s="32"/>
      <c r="AB32" s="75">
        <f t="shared" si="0"/>
        <v>0</v>
      </c>
      <c r="AC32" s="76">
        <f t="shared" si="3"/>
        <v>0</v>
      </c>
      <c r="AD32" s="77">
        <f t="shared" si="2"/>
        <v>0</v>
      </c>
    </row>
    <row r="33" spans="1:30" x14ac:dyDescent="0.25">
      <c r="A33" s="71"/>
      <c r="B33" s="72"/>
      <c r="C33" s="72"/>
      <c r="D33" s="72"/>
      <c r="E33" s="72"/>
      <c r="F33" s="72"/>
      <c r="G33" s="72"/>
      <c r="H33" s="73"/>
      <c r="I33" s="64"/>
      <c r="J33" s="64"/>
      <c r="K33" s="62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5"/>
      <c r="Z33" s="74"/>
      <c r="AA33" s="72"/>
      <c r="AB33" s="75">
        <f t="shared" si="0"/>
        <v>0</v>
      </c>
      <c r="AC33" s="76">
        <f t="shared" si="3"/>
        <v>0</v>
      </c>
      <c r="AD33" s="77">
        <f t="shared" si="2"/>
        <v>0</v>
      </c>
    </row>
  </sheetData>
  <mergeCells count="2">
    <mergeCell ref="A1:AD4"/>
    <mergeCell ref="AB5:AD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E82D-BBB3-4EF1-86F3-4CD9EAF9BC79}">
  <dimension ref="A1:AD21"/>
  <sheetViews>
    <sheetView topLeftCell="A3" zoomScaleNormal="100" workbookViewId="0">
      <selection activeCell="N30" sqref="N30:N31"/>
    </sheetView>
  </sheetViews>
  <sheetFormatPr baseColWidth="10" defaultRowHeight="15" x14ac:dyDescent="0.25"/>
  <cols>
    <col min="1" max="1" width="22.85546875" customWidth="1"/>
    <col min="2" max="30" width="4.42578125" customWidth="1"/>
  </cols>
  <sheetData>
    <row r="1" spans="1:30" x14ac:dyDescent="0.25">
      <c r="A1" s="135" t="s">
        <v>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7"/>
    </row>
    <row r="2" spans="1:30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</row>
    <row r="3" spans="1:30" x14ac:dyDescent="0.2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40"/>
    </row>
    <row r="4" spans="1:30" x14ac:dyDescent="0.2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3"/>
    </row>
    <row r="5" spans="1:30" x14ac:dyDescent="0.25">
      <c r="A5" s="22"/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95">
        <v>10</v>
      </c>
      <c r="L5" s="23">
        <v>11</v>
      </c>
      <c r="M5" s="23">
        <v>12</v>
      </c>
      <c r="N5" s="96">
        <v>13</v>
      </c>
      <c r="O5" s="96">
        <v>14</v>
      </c>
      <c r="P5" s="96">
        <v>15</v>
      </c>
      <c r="Q5" s="23">
        <v>16</v>
      </c>
      <c r="R5" s="23">
        <v>17</v>
      </c>
      <c r="S5" s="23">
        <v>18</v>
      </c>
      <c r="T5" s="23">
        <v>19</v>
      </c>
      <c r="U5" s="23">
        <v>20</v>
      </c>
      <c r="V5" s="23">
        <v>21</v>
      </c>
      <c r="W5" s="23">
        <v>22</v>
      </c>
      <c r="X5" s="23">
        <v>23</v>
      </c>
      <c r="Y5" s="96">
        <v>24</v>
      </c>
      <c r="Z5" s="23">
        <v>25</v>
      </c>
      <c r="AA5" s="25">
        <v>26</v>
      </c>
      <c r="AB5" s="144" t="s">
        <v>39</v>
      </c>
      <c r="AC5" s="145"/>
      <c r="AD5" s="146"/>
    </row>
    <row r="6" spans="1:30" x14ac:dyDescent="0.25">
      <c r="A6" s="26" t="s">
        <v>40</v>
      </c>
      <c r="B6" s="27" t="s">
        <v>41</v>
      </c>
      <c r="C6" s="28" t="s">
        <v>42</v>
      </c>
      <c r="D6" s="28" t="s">
        <v>43</v>
      </c>
      <c r="E6" s="28" t="s">
        <v>45</v>
      </c>
      <c r="F6" s="28" t="s">
        <v>94</v>
      </c>
      <c r="G6" s="28" t="s">
        <v>47</v>
      </c>
      <c r="H6" s="28" t="s">
        <v>48</v>
      </c>
      <c r="I6" s="28" t="s">
        <v>50</v>
      </c>
      <c r="J6" s="28" t="s">
        <v>51</v>
      </c>
      <c r="K6" s="30" t="s">
        <v>95</v>
      </c>
      <c r="L6" s="28" t="s">
        <v>53</v>
      </c>
      <c r="M6" s="28" t="s">
        <v>96</v>
      </c>
      <c r="N6" s="29" t="s">
        <v>55</v>
      </c>
      <c r="O6" s="29">
        <v>42949</v>
      </c>
      <c r="P6" s="29" t="s">
        <v>57</v>
      </c>
      <c r="Q6" s="28" t="s">
        <v>97</v>
      </c>
      <c r="R6" s="28">
        <v>42991</v>
      </c>
      <c r="S6" s="28" t="s">
        <v>60</v>
      </c>
      <c r="T6" s="28" t="s">
        <v>61</v>
      </c>
      <c r="U6" s="28" t="s">
        <v>62</v>
      </c>
      <c r="V6" s="28" t="s">
        <v>63</v>
      </c>
      <c r="W6" s="28" t="s">
        <v>98</v>
      </c>
      <c r="X6" s="27"/>
      <c r="Y6" s="97"/>
      <c r="Z6" s="27"/>
      <c r="AA6" s="27"/>
      <c r="AB6" s="31" t="s">
        <v>65</v>
      </c>
      <c r="AC6" s="32" t="s">
        <v>66</v>
      </c>
      <c r="AD6" s="33" t="s">
        <v>67</v>
      </c>
    </row>
    <row r="7" spans="1:30" x14ac:dyDescent="0.25">
      <c r="A7" s="38" t="s">
        <v>99</v>
      </c>
      <c r="B7" s="39"/>
      <c r="C7" s="32"/>
      <c r="D7" s="39"/>
      <c r="E7" s="98"/>
      <c r="F7" s="32"/>
      <c r="G7" s="32"/>
      <c r="H7" s="32"/>
      <c r="I7" s="32"/>
      <c r="J7" s="46"/>
      <c r="K7" s="99"/>
      <c r="L7" s="100"/>
      <c r="M7" s="101"/>
      <c r="N7" s="102"/>
      <c r="O7" s="102">
        <v>94</v>
      </c>
      <c r="P7" s="102"/>
      <c r="Q7" s="103"/>
      <c r="R7" s="104"/>
      <c r="S7" s="105"/>
      <c r="T7" s="104"/>
      <c r="U7" s="106"/>
      <c r="V7" s="105"/>
      <c r="W7" s="104"/>
      <c r="X7" s="101"/>
      <c r="Y7" s="102"/>
      <c r="Z7" s="42"/>
      <c r="AA7" s="32"/>
      <c r="AB7" s="31">
        <f t="shared" ref="AB7:AB20" si="0">COUNTIF(B7:AA7,"&gt;=150")</f>
        <v>0</v>
      </c>
      <c r="AC7" s="32">
        <f t="shared" ref="AC7:AC20" si="1">COUNTIF(B7:AA7,"&gt;=165")</f>
        <v>0</v>
      </c>
      <c r="AD7" s="107">
        <f t="shared" ref="AD7:AD20" si="2">COUNTIF(B7:AA7,"&gt;=170")</f>
        <v>0</v>
      </c>
    </row>
    <row r="8" spans="1:30" x14ac:dyDescent="0.25">
      <c r="A8" s="108" t="s">
        <v>100</v>
      </c>
      <c r="B8" s="35"/>
      <c r="C8" s="35"/>
      <c r="D8" s="109"/>
      <c r="E8" s="35"/>
      <c r="F8" s="109"/>
      <c r="G8" s="35"/>
      <c r="H8" s="35"/>
      <c r="I8" s="109"/>
      <c r="J8" s="110"/>
      <c r="K8" s="111"/>
      <c r="L8" s="112"/>
      <c r="M8" s="55"/>
      <c r="N8" s="113"/>
      <c r="O8" s="113">
        <v>74</v>
      </c>
      <c r="P8" s="113"/>
      <c r="Q8" s="114"/>
      <c r="R8" s="35"/>
      <c r="S8" s="35"/>
      <c r="T8" s="115"/>
      <c r="U8" s="109"/>
      <c r="V8" s="35"/>
      <c r="W8" s="35"/>
      <c r="X8" s="116"/>
      <c r="Y8" s="113"/>
      <c r="Z8" s="58"/>
      <c r="AA8" s="35"/>
      <c r="AB8" s="31">
        <f t="shared" si="0"/>
        <v>0</v>
      </c>
      <c r="AC8" s="32">
        <f t="shared" si="1"/>
        <v>0</v>
      </c>
      <c r="AD8" s="33">
        <f t="shared" si="2"/>
        <v>0</v>
      </c>
    </row>
    <row r="9" spans="1:30" x14ac:dyDescent="0.25">
      <c r="A9" s="38" t="s">
        <v>78</v>
      </c>
      <c r="B9" s="32"/>
      <c r="C9" s="32"/>
      <c r="D9" s="32"/>
      <c r="E9" s="32"/>
      <c r="F9" s="32"/>
      <c r="G9" s="32"/>
      <c r="H9" s="32"/>
      <c r="I9" s="32"/>
      <c r="J9" s="46"/>
      <c r="K9" s="117"/>
      <c r="L9" s="118"/>
      <c r="M9" s="46"/>
      <c r="N9" s="102"/>
      <c r="O9" s="102">
        <v>134</v>
      </c>
      <c r="P9" s="102">
        <v>134</v>
      </c>
      <c r="Q9" s="118"/>
      <c r="R9" s="32"/>
      <c r="S9" s="32"/>
      <c r="T9" s="32"/>
      <c r="U9" s="32"/>
      <c r="V9" s="32"/>
      <c r="W9" s="32"/>
      <c r="X9" s="46"/>
      <c r="Y9" s="102"/>
      <c r="Z9" s="42"/>
      <c r="AA9" s="32"/>
      <c r="AB9" s="31">
        <f t="shared" si="0"/>
        <v>0</v>
      </c>
      <c r="AC9" s="32">
        <f t="shared" si="1"/>
        <v>0</v>
      </c>
      <c r="AD9" s="33">
        <f t="shared" si="2"/>
        <v>0</v>
      </c>
    </row>
    <row r="10" spans="1:30" x14ac:dyDescent="0.25">
      <c r="A10" s="61" t="s">
        <v>79</v>
      </c>
      <c r="B10" s="35"/>
      <c r="C10" s="35"/>
      <c r="D10" s="35"/>
      <c r="E10" s="109"/>
      <c r="F10" s="35">
        <v>136</v>
      </c>
      <c r="G10" s="109"/>
      <c r="H10" s="109"/>
      <c r="I10" s="35"/>
      <c r="J10" s="55">
        <v>170</v>
      </c>
      <c r="K10" s="119">
        <v>148</v>
      </c>
      <c r="L10" s="112">
        <v>170</v>
      </c>
      <c r="M10" s="55">
        <v>165</v>
      </c>
      <c r="N10" s="113"/>
      <c r="O10" s="120">
        <v>160</v>
      </c>
      <c r="P10" s="120"/>
      <c r="Q10" s="112"/>
      <c r="R10" s="35">
        <v>170</v>
      </c>
      <c r="S10" s="35">
        <v>166</v>
      </c>
      <c r="T10" s="35">
        <v>178</v>
      </c>
      <c r="U10" s="72">
        <v>158</v>
      </c>
      <c r="V10" s="35">
        <v>170</v>
      </c>
      <c r="W10" s="35"/>
      <c r="X10" s="116"/>
      <c r="Y10" s="113"/>
      <c r="Z10" s="58"/>
      <c r="AA10" s="35"/>
      <c r="AB10" s="31">
        <f t="shared" si="0"/>
        <v>9</v>
      </c>
      <c r="AC10" s="32">
        <f t="shared" si="1"/>
        <v>7</v>
      </c>
      <c r="AD10" s="33">
        <f t="shared" si="2"/>
        <v>5</v>
      </c>
    </row>
    <row r="11" spans="1:30" x14ac:dyDescent="0.25">
      <c r="A11" s="121" t="s">
        <v>86</v>
      </c>
      <c r="B11" s="32">
        <v>159</v>
      </c>
      <c r="C11" s="32"/>
      <c r="D11" s="32"/>
      <c r="E11" s="32">
        <v>130</v>
      </c>
      <c r="F11" s="32"/>
      <c r="G11" s="32"/>
      <c r="H11" s="32"/>
      <c r="I11" s="32"/>
      <c r="J11" s="46"/>
      <c r="K11" s="117"/>
      <c r="L11" s="118">
        <v>146</v>
      </c>
      <c r="M11" s="46"/>
      <c r="N11" s="102"/>
      <c r="O11" s="102"/>
      <c r="P11" s="102">
        <v>146</v>
      </c>
      <c r="Q11" s="118"/>
      <c r="R11" s="32"/>
      <c r="S11" s="32">
        <v>150</v>
      </c>
      <c r="T11" s="32">
        <v>161</v>
      </c>
      <c r="U11" s="32">
        <v>163</v>
      </c>
      <c r="V11" s="32">
        <v>154</v>
      </c>
      <c r="W11" s="32"/>
      <c r="X11" s="46"/>
      <c r="Y11" s="102"/>
      <c r="Z11" s="42"/>
      <c r="AA11" s="32"/>
      <c r="AB11" s="31">
        <f t="shared" si="0"/>
        <v>5</v>
      </c>
      <c r="AC11" s="32">
        <f t="shared" si="1"/>
        <v>0</v>
      </c>
      <c r="AD11" s="33">
        <f t="shared" si="2"/>
        <v>0</v>
      </c>
    </row>
    <row r="12" spans="1:30" x14ac:dyDescent="0.25">
      <c r="A12" s="108" t="s">
        <v>101</v>
      </c>
      <c r="B12" s="109"/>
      <c r="C12" s="109"/>
      <c r="D12" s="109"/>
      <c r="E12" s="109"/>
      <c r="F12" s="109"/>
      <c r="G12" s="35"/>
      <c r="H12" s="35"/>
      <c r="I12" s="35"/>
      <c r="J12" s="55"/>
      <c r="K12" s="119"/>
      <c r="L12" s="112">
        <v>110</v>
      </c>
      <c r="M12" s="55">
        <v>117</v>
      </c>
      <c r="N12" s="120">
        <v>98</v>
      </c>
      <c r="O12" s="113">
        <v>113</v>
      </c>
      <c r="P12" s="122"/>
      <c r="Q12" s="112"/>
      <c r="R12" s="35"/>
      <c r="S12" s="35"/>
      <c r="T12" s="35"/>
      <c r="U12" s="72"/>
      <c r="V12" s="115"/>
      <c r="W12" s="35"/>
      <c r="X12" s="116"/>
      <c r="Y12" s="113"/>
      <c r="Z12" s="58"/>
      <c r="AA12" s="35"/>
      <c r="AB12" s="31">
        <f t="shared" si="0"/>
        <v>0</v>
      </c>
      <c r="AC12" s="32">
        <f t="shared" si="1"/>
        <v>0</v>
      </c>
      <c r="AD12" s="33">
        <f t="shared" si="2"/>
        <v>0</v>
      </c>
    </row>
    <row r="13" spans="1:30" x14ac:dyDescent="0.25">
      <c r="A13" s="121" t="s">
        <v>85</v>
      </c>
      <c r="B13" s="32">
        <v>150</v>
      </c>
      <c r="C13" s="32"/>
      <c r="D13" s="32"/>
      <c r="E13" s="32">
        <v>133</v>
      </c>
      <c r="F13" s="32">
        <v>149</v>
      </c>
      <c r="G13" s="32">
        <v>154</v>
      </c>
      <c r="H13" s="32">
        <v>150</v>
      </c>
      <c r="I13" s="32">
        <v>159</v>
      </c>
      <c r="J13" s="46">
        <v>151</v>
      </c>
      <c r="K13" s="117">
        <v>147</v>
      </c>
      <c r="L13" s="118">
        <v>150</v>
      </c>
      <c r="M13" s="46">
        <v>155</v>
      </c>
      <c r="N13" s="102"/>
      <c r="O13" s="102"/>
      <c r="P13" s="102">
        <v>155</v>
      </c>
      <c r="Q13" s="118"/>
      <c r="R13" s="32">
        <v>158</v>
      </c>
      <c r="S13" s="32">
        <v>157</v>
      </c>
      <c r="T13" s="32">
        <v>150</v>
      </c>
      <c r="U13" s="32">
        <v>163</v>
      </c>
      <c r="V13" s="32">
        <v>153</v>
      </c>
      <c r="W13" s="32">
        <v>165</v>
      </c>
      <c r="X13" s="46"/>
      <c r="Y13" s="102"/>
      <c r="Z13" s="42"/>
      <c r="AA13" s="32"/>
      <c r="AB13" s="31">
        <f t="shared" si="0"/>
        <v>14</v>
      </c>
      <c r="AC13" s="32">
        <f t="shared" si="1"/>
        <v>1</v>
      </c>
      <c r="AD13" s="33">
        <f t="shared" si="2"/>
        <v>0</v>
      </c>
    </row>
    <row r="14" spans="1:30" x14ac:dyDescent="0.25">
      <c r="A14" s="34" t="s">
        <v>83</v>
      </c>
      <c r="B14" s="35"/>
      <c r="C14" s="35"/>
      <c r="D14" s="35"/>
      <c r="E14" s="35"/>
      <c r="F14" s="35"/>
      <c r="G14" s="35"/>
      <c r="H14" s="35"/>
      <c r="I14" s="35"/>
      <c r="J14" s="55"/>
      <c r="K14" s="119">
        <v>155</v>
      </c>
      <c r="L14" s="112">
        <v>126</v>
      </c>
      <c r="M14" s="55">
        <v>128</v>
      </c>
      <c r="N14" s="113">
        <v>148</v>
      </c>
      <c r="O14" s="113">
        <v>138</v>
      </c>
      <c r="P14" s="113"/>
      <c r="Q14" s="112">
        <v>130</v>
      </c>
      <c r="R14" s="35">
        <v>156</v>
      </c>
      <c r="S14" s="35">
        <v>128</v>
      </c>
      <c r="T14" s="35">
        <v>140</v>
      </c>
      <c r="U14" s="35">
        <v>148</v>
      </c>
      <c r="V14" s="35"/>
      <c r="W14" s="35"/>
      <c r="X14" s="116"/>
      <c r="Y14" s="113"/>
      <c r="Z14" s="58"/>
      <c r="AA14" s="35"/>
      <c r="AB14" s="31">
        <f t="shared" si="0"/>
        <v>2</v>
      </c>
      <c r="AC14" s="32">
        <f t="shared" si="1"/>
        <v>0</v>
      </c>
      <c r="AD14" s="33">
        <f t="shared" si="2"/>
        <v>0</v>
      </c>
    </row>
    <row r="15" spans="1:30" x14ac:dyDescent="0.25">
      <c r="A15" s="38" t="s">
        <v>102</v>
      </c>
      <c r="B15" s="32"/>
      <c r="C15" s="32"/>
      <c r="D15" s="32"/>
      <c r="E15" s="32"/>
      <c r="F15" s="32"/>
      <c r="G15" s="32"/>
      <c r="H15" s="32"/>
      <c r="I15" s="32"/>
      <c r="J15" s="46"/>
      <c r="K15" s="117"/>
      <c r="L15" s="118"/>
      <c r="M15" s="46"/>
      <c r="N15" s="102"/>
      <c r="O15" s="102"/>
      <c r="P15" s="102"/>
      <c r="Q15" s="118"/>
      <c r="R15" s="32"/>
      <c r="S15" s="32"/>
      <c r="T15" s="32"/>
      <c r="U15" s="32"/>
      <c r="V15" s="32"/>
      <c r="W15" s="32"/>
      <c r="X15" s="46"/>
      <c r="Y15" s="102"/>
      <c r="Z15" s="42"/>
      <c r="AA15" s="32"/>
      <c r="AB15" s="31">
        <f t="shared" si="0"/>
        <v>0</v>
      </c>
      <c r="AC15" s="32">
        <f t="shared" si="1"/>
        <v>0</v>
      </c>
      <c r="AD15" s="33">
        <f t="shared" si="2"/>
        <v>0</v>
      </c>
    </row>
    <row r="16" spans="1:30" x14ac:dyDescent="0.25">
      <c r="A16" s="34" t="s">
        <v>103</v>
      </c>
      <c r="B16" s="35"/>
      <c r="C16" s="35"/>
      <c r="D16" s="35"/>
      <c r="E16" s="35"/>
      <c r="F16" s="35"/>
      <c r="G16" s="35"/>
      <c r="H16" s="35"/>
      <c r="I16" s="35"/>
      <c r="J16" s="110"/>
      <c r="K16" s="119"/>
      <c r="L16" s="114"/>
      <c r="M16" s="55"/>
      <c r="N16" s="113"/>
      <c r="O16" s="113"/>
      <c r="P16" s="113"/>
      <c r="Q16" s="112"/>
      <c r="R16" s="35"/>
      <c r="S16" s="109"/>
      <c r="T16" s="35"/>
      <c r="U16" s="123"/>
      <c r="V16" s="109"/>
      <c r="W16" s="109"/>
      <c r="X16" s="116"/>
      <c r="Y16" s="113"/>
      <c r="Z16" s="58"/>
      <c r="AA16" s="35"/>
      <c r="AB16" s="31">
        <f t="shared" si="0"/>
        <v>0</v>
      </c>
      <c r="AC16" s="32">
        <f t="shared" si="1"/>
        <v>0</v>
      </c>
      <c r="AD16" s="33">
        <f t="shared" si="2"/>
        <v>0</v>
      </c>
    </row>
    <row r="17" spans="1:30" x14ac:dyDescent="0.25">
      <c r="A17" s="38" t="s">
        <v>82</v>
      </c>
      <c r="B17" s="32"/>
      <c r="C17" s="32"/>
      <c r="D17" s="32"/>
      <c r="E17" s="32"/>
      <c r="F17" s="32"/>
      <c r="G17" s="32"/>
      <c r="H17" s="32"/>
      <c r="I17" s="32"/>
      <c r="J17" s="46"/>
      <c r="K17" s="117"/>
      <c r="L17" s="118"/>
      <c r="M17" s="46"/>
      <c r="N17" s="102">
        <v>123</v>
      </c>
      <c r="O17" s="102">
        <v>107</v>
      </c>
      <c r="P17" s="102"/>
      <c r="Q17" s="118">
        <v>126</v>
      </c>
      <c r="R17" s="32">
        <v>129</v>
      </c>
      <c r="S17" s="32"/>
      <c r="T17" s="32">
        <v>112</v>
      </c>
      <c r="U17" s="32"/>
      <c r="V17" s="32"/>
      <c r="W17" s="32"/>
      <c r="X17" s="46"/>
      <c r="Y17" s="102"/>
      <c r="Z17" s="42"/>
      <c r="AA17" s="32"/>
      <c r="AB17" s="31">
        <f t="shared" si="0"/>
        <v>0</v>
      </c>
      <c r="AC17" s="32">
        <f t="shared" si="1"/>
        <v>0</v>
      </c>
      <c r="AD17" s="33">
        <f t="shared" si="2"/>
        <v>0</v>
      </c>
    </row>
    <row r="18" spans="1:30" x14ac:dyDescent="0.25">
      <c r="A18" s="34" t="s">
        <v>104</v>
      </c>
      <c r="B18" s="35"/>
      <c r="C18" s="35"/>
      <c r="D18" s="35"/>
      <c r="E18" s="35"/>
      <c r="F18" s="35"/>
      <c r="G18" s="35"/>
      <c r="H18" s="35"/>
      <c r="I18" s="35"/>
      <c r="J18" s="55"/>
      <c r="K18" s="119"/>
      <c r="L18" s="112"/>
      <c r="M18" s="55"/>
      <c r="N18" s="113"/>
      <c r="O18" s="113">
        <v>122</v>
      </c>
      <c r="P18" s="113"/>
      <c r="Q18" s="112"/>
      <c r="R18" s="35"/>
      <c r="S18" s="35"/>
      <c r="T18" s="35"/>
      <c r="U18" s="35"/>
      <c r="V18" s="35"/>
      <c r="W18" s="35"/>
      <c r="X18" s="116"/>
      <c r="Y18" s="113"/>
      <c r="Z18" s="58"/>
      <c r="AA18" s="35"/>
      <c r="AB18" s="31">
        <f t="shared" si="0"/>
        <v>0</v>
      </c>
      <c r="AC18" s="32">
        <f t="shared" si="1"/>
        <v>0</v>
      </c>
      <c r="AD18" s="33">
        <f t="shared" si="2"/>
        <v>0</v>
      </c>
    </row>
    <row r="19" spans="1:30" x14ac:dyDescent="0.25">
      <c r="A19" s="38" t="s">
        <v>105</v>
      </c>
      <c r="B19" s="32"/>
      <c r="C19" s="32"/>
      <c r="D19" s="32"/>
      <c r="E19" s="32"/>
      <c r="F19" s="32"/>
      <c r="G19" s="32"/>
      <c r="H19" s="32"/>
      <c r="I19" s="32"/>
      <c r="J19" s="46"/>
      <c r="K19" s="117"/>
      <c r="L19" s="118"/>
      <c r="M19" s="46"/>
      <c r="N19" s="102"/>
      <c r="O19" s="102">
        <v>102</v>
      </c>
      <c r="P19" s="102"/>
      <c r="Q19" s="118"/>
      <c r="R19" s="32"/>
      <c r="S19" s="32"/>
      <c r="T19" s="32"/>
      <c r="U19" s="32"/>
      <c r="V19" s="32"/>
      <c r="W19" s="32"/>
      <c r="X19" s="46"/>
      <c r="Y19" s="102"/>
      <c r="Z19" s="42"/>
      <c r="AA19" s="32"/>
      <c r="AB19" s="31">
        <f t="shared" si="0"/>
        <v>0</v>
      </c>
      <c r="AC19" s="32">
        <f t="shared" si="1"/>
        <v>0</v>
      </c>
      <c r="AD19" s="33">
        <f t="shared" si="2"/>
        <v>0</v>
      </c>
    </row>
    <row r="20" spans="1:30" x14ac:dyDescent="0.25">
      <c r="A20" s="34" t="s">
        <v>81</v>
      </c>
      <c r="B20" s="35"/>
      <c r="C20" s="35"/>
      <c r="D20" s="35"/>
      <c r="E20" s="35"/>
      <c r="F20" s="35"/>
      <c r="G20" s="35"/>
      <c r="H20" s="35"/>
      <c r="I20" s="35"/>
      <c r="J20" s="55"/>
      <c r="K20" s="119"/>
      <c r="L20" s="112"/>
      <c r="M20" s="55"/>
      <c r="N20" s="113"/>
      <c r="O20" s="113">
        <v>69</v>
      </c>
      <c r="P20" s="113"/>
      <c r="Q20" s="112"/>
      <c r="R20" s="35"/>
      <c r="S20" s="35"/>
      <c r="T20" s="35"/>
      <c r="U20" s="35"/>
      <c r="V20" s="35"/>
      <c r="W20" s="35"/>
      <c r="X20" s="116"/>
      <c r="Y20" s="113"/>
      <c r="Z20" s="58"/>
      <c r="AA20" s="35"/>
      <c r="AB20" s="31">
        <f t="shared" si="0"/>
        <v>0</v>
      </c>
      <c r="AC20" s="32">
        <f t="shared" si="1"/>
        <v>0</v>
      </c>
      <c r="AD20" s="33">
        <f t="shared" si="2"/>
        <v>0</v>
      </c>
    </row>
    <row r="21" spans="1:30" x14ac:dyDescent="0.25">
      <c r="A21" s="34" t="s">
        <v>91</v>
      </c>
      <c r="B21" s="35"/>
      <c r="C21" s="35"/>
      <c r="D21" s="35"/>
      <c r="E21" s="35"/>
      <c r="F21" s="35"/>
      <c r="G21" s="35"/>
      <c r="H21" s="35"/>
      <c r="I21" s="35"/>
      <c r="J21" s="55"/>
      <c r="K21" s="119"/>
      <c r="L21" s="112"/>
      <c r="M21" s="55"/>
      <c r="N21" s="113"/>
      <c r="O21" s="113"/>
      <c r="P21" s="113"/>
      <c r="Q21" s="112"/>
      <c r="R21" s="35"/>
      <c r="S21" s="35"/>
      <c r="T21" s="35"/>
      <c r="U21" s="35"/>
      <c r="V21" s="35">
        <v>77</v>
      </c>
      <c r="W21" s="35"/>
      <c r="X21" s="116"/>
      <c r="Y21" s="113"/>
      <c r="Z21" s="58"/>
      <c r="AA21" s="35"/>
      <c r="AB21" s="31">
        <f>COUNTIF(B21:AA21,"&gt;=150")</f>
        <v>0</v>
      </c>
      <c r="AC21" s="32">
        <f>COUNTIF(B21:AA21,"&gt;=165")</f>
        <v>0</v>
      </c>
      <c r="AD21" s="33">
        <f>COUNTIF(B21:AA21,"&gt;=170")</f>
        <v>0</v>
      </c>
    </row>
  </sheetData>
  <mergeCells count="2">
    <mergeCell ref="A1:AD4"/>
    <mergeCell ref="AB5:A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997B-7545-4CA3-BA18-F408E978506A}">
  <dimension ref="A1:AD19"/>
  <sheetViews>
    <sheetView tabSelected="1" zoomScale="90" zoomScaleNormal="90" workbookViewId="0">
      <selection activeCell="R27" sqref="R27:S27"/>
    </sheetView>
  </sheetViews>
  <sheetFormatPr baseColWidth="10" defaultRowHeight="15" x14ac:dyDescent="0.25"/>
  <cols>
    <col min="1" max="1" width="18.42578125" customWidth="1"/>
    <col min="2" max="30" width="4.42578125" customWidth="1"/>
  </cols>
  <sheetData>
    <row r="1" spans="1:30" x14ac:dyDescent="0.25">
      <c r="A1" s="147" t="s">
        <v>106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</row>
    <row r="3" spans="1:30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1:30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</row>
    <row r="5" spans="1:30" x14ac:dyDescent="0.25">
      <c r="A5" s="22"/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95">
        <v>10</v>
      </c>
      <c r="L5" s="23">
        <v>11</v>
      </c>
      <c r="M5" s="23">
        <v>12</v>
      </c>
      <c r="N5" s="96">
        <v>13</v>
      </c>
      <c r="O5" s="96">
        <v>14</v>
      </c>
      <c r="P5" s="96">
        <v>15</v>
      </c>
      <c r="Q5" s="23">
        <v>16</v>
      </c>
      <c r="R5" s="23">
        <v>17</v>
      </c>
      <c r="S5" s="23">
        <v>18</v>
      </c>
      <c r="T5" s="23">
        <v>19</v>
      </c>
      <c r="U5" s="23">
        <v>20</v>
      </c>
      <c r="V5" s="23">
        <v>21</v>
      </c>
      <c r="W5" s="23">
        <v>22</v>
      </c>
      <c r="X5" s="23">
        <v>23</v>
      </c>
      <c r="Y5" s="96">
        <v>24</v>
      </c>
      <c r="Z5" s="23">
        <v>25</v>
      </c>
      <c r="AA5" s="25">
        <v>26</v>
      </c>
      <c r="AB5" s="134" t="s">
        <v>39</v>
      </c>
      <c r="AC5" s="134"/>
      <c r="AD5" s="134"/>
    </row>
    <row r="6" spans="1:30" x14ac:dyDescent="0.25">
      <c r="A6" s="26" t="s">
        <v>40</v>
      </c>
      <c r="B6" s="27" t="s">
        <v>41</v>
      </c>
      <c r="C6" s="28" t="s">
        <v>42</v>
      </c>
      <c r="D6" s="28" t="s">
        <v>43</v>
      </c>
      <c r="E6" s="28" t="s">
        <v>45</v>
      </c>
      <c r="F6" s="28" t="s">
        <v>46</v>
      </c>
      <c r="G6" s="28" t="s">
        <v>48</v>
      </c>
      <c r="H6" s="28" t="s">
        <v>50</v>
      </c>
      <c r="I6" s="28" t="s">
        <v>51</v>
      </c>
      <c r="J6" s="28" t="s">
        <v>96</v>
      </c>
      <c r="K6" s="30" t="s">
        <v>55</v>
      </c>
      <c r="L6" s="29" t="s">
        <v>57</v>
      </c>
      <c r="M6" s="29" t="s">
        <v>58</v>
      </c>
      <c r="N6" s="29" t="s">
        <v>59</v>
      </c>
      <c r="O6" s="29" t="s">
        <v>60</v>
      </c>
      <c r="P6" s="29" t="s">
        <v>63</v>
      </c>
      <c r="Q6" s="29" t="s">
        <v>98</v>
      </c>
      <c r="R6" s="29"/>
      <c r="S6" s="29"/>
      <c r="T6" s="29"/>
      <c r="U6" s="29"/>
      <c r="V6" s="29"/>
      <c r="W6" s="29"/>
      <c r="X6" s="97"/>
      <c r="Y6" s="97"/>
      <c r="Z6" s="27"/>
      <c r="AA6" s="27"/>
      <c r="AB6" s="31" t="s">
        <v>65</v>
      </c>
      <c r="AC6" s="32" t="s">
        <v>66</v>
      </c>
      <c r="AD6" s="33" t="s">
        <v>67</v>
      </c>
    </row>
    <row r="7" spans="1:30" x14ac:dyDescent="0.25">
      <c r="A7" s="81" t="s">
        <v>99</v>
      </c>
      <c r="B7" s="32" t="s">
        <v>69</v>
      </c>
      <c r="C7" s="32" t="s">
        <v>69</v>
      </c>
      <c r="D7" s="32" t="s">
        <v>69</v>
      </c>
      <c r="E7" s="32"/>
      <c r="F7" s="32"/>
      <c r="G7" s="32"/>
      <c r="H7" s="32"/>
      <c r="I7" s="32"/>
      <c r="J7" s="46"/>
      <c r="K7" s="102"/>
      <c r="L7" s="40"/>
      <c r="M7" s="40"/>
      <c r="N7" s="102"/>
      <c r="O7" s="102"/>
      <c r="P7" s="102"/>
      <c r="Q7" s="40"/>
      <c r="R7" s="40"/>
      <c r="S7" s="40"/>
      <c r="T7" s="40"/>
      <c r="U7" s="41"/>
      <c r="V7" s="40"/>
      <c r="W7" s="40"/>
      <c r="X7" s="40"/>
      <c r="Y7" s="102"/>
      <c r="Z7" s="42"/>
      <c r="AA7" s="32"/>
      <c r="AB7" s="31">
        <f t="shared" ref="AB7:AB19" si="0">COUNTIF(B7:AA7,"&gt;=160")</f>
        <v>0</v>
      </c>
      <c r="AC7" s="32">
        <f t="shared" ref="AC7:AC18" si="1">COUNTIF(B7:AA7,"&gt;=170")</f>
        <v>0</v>
      </c>
      <c r="AD7" s="33">
        <f t="shared" ref="AD7:AD19" si="2">COUNTIF(B7:AA7,"&gt;=180")</f>
        <v>0</v>
      </c>
    </row>
    <row r="8" spans="1:30" x14ac:dyDescent="0.25">
      <c r="A8" s="80" t="s">
        <v>101</v>
      </c>
      <c r="B8" s="35" t="s">
        <v>69</v>
      </c>
      <c r="C8" s="35" t="s">
        <v>69</v>
      </c>
      <c r="D8" s="35" t="s">
        <v>69</v>
      </c>
      <c r="E8" s="35"/>
      <c r="F8" s="35"/>
      <c r="G8" s="35"/>
      <c r="H8" s="35"/>
      <c r="I8" s="35"/>
      <c r="J8" s="55"/>
      <c r="K8" s="62"/>
      <c r="L8" s="37"/>
      <c r="M8" s="37"/>
      <c r="N8" s="64"/>
      <c r="O8" s="124"/>
      <c r="P8" s="124"/>
      <c r="Q8" s="37"/>
      <c r="R8" s="37"/>
      <c r="S8" s="37"/>
      <c r="T8" s="125"/>
      <c r="U8" s="37"/>
      <c r="V8" s="37"/>
      <c r="W8" s="37"/>
      <c r="X8" s="37"/>
      <c r="Y8" s="126"/>
      <c r="Z8" s="58"/>
      <c r="AA8" s="35"/>
      <c r="AB8" s="31">
        <f t="shared" si="0"/>
        <v>0</v>
      </c>
      <c r="AC8" s="32">
        <f t="shared" si="1"/>
        <v>0</v>
      </c>
      <c r="AD8" s="33">
        <f t="shared" si="2"/>
        <v>0</v>
      </c>
    </row>
    <row r="9" spans="1:30" x14ac:dyDescent="0.25">
      <c r="A9" s="81" t="s">
        <v>107</v>
      </c>
      <c r="B9" s="32" t="s">
        <v>69</v>
      </c>
      <c r="C9" s="32" t="s">
        <v>69</v>
      </c>
      <c r="D9" s="32" t="s">
        <v>69</v>
      </c>
      <c r="E9" s="32"/>
      <c r="F9" s="32"/>
      <c r="G9" s="32"/>
      <c r="H9" s="32"/>
      <c r="I9" s="32"/>
      <c r="J9" s="46"/>
      <c r="K9" s="60"/>
      <c r="L9" s="40"/>
      <c r="M9" s="40"/>
      <c r="N9" s="41"/>
      <c r="O9" s="127"/>
      <c r="P9" s="127"/>
      <c r="Q9" s="40"/>
      <c r="R9" s="40"/>
      <c r="S9" s="40"/>
      <c r="T9" s="40"/>
      <c r="U9" s="40"/>
      <c r="V9" s="40"/>
      <c r="W9" s="40"/>
      <c r="X9" s="40"/>
      <c r="Y9" s="127"/>
      <c r="Z9" s="42"/>
      <c r="AA9" s="32"/>
      <c r="AB9" s="31">
        <f t="shared" si="0"/>
        <v>0</v>
      </c>
      <c r="AC9" s="32">
        <f t="shared" si="1"/>
        <v>0</v>
      </c>
      <c r="AD9" s="33">
        <f t="shared" si="2"/>
        <v>0</v>
      </c>
    </row>
    <row r="10" spans="1:30" x14ac:dyDescent="0.25">
      <c r="A10" s="80" t="s">
        <v>79</v>
      </c>
      <c r="B10" s="35" t="s">
        <v>69</v>
      </c>
      <c r="C10" s="35" t="s">
        <v>69</v>
      </c>
      <c r="D10" s="35" t="s">
        <v>69</v>
      </c>
      <c r="E10" s="35"/>
      <c r="F10" s="35"/>
      <c r="G10" s="35"/>
      <c r="H10" s="35"/>
      <c r="I10" s="35"/>
      <c r="J10" s="55"/>
      <c r="K10" s="62"/>
      <c r="L10" s="37"/>
      <c r="M10" s="37"/>
      <c r="N10" s="64"/>
      <c r="O10" s="124"/>
      <c r="P10" s="124"/>
      <c r="Q10" s="37"/>
      <c r="R10" s="37"/>
      <c r="S10" s="37"/>
      <c r="T10" s="37"/>
      <c r="U10" s="64"/>
      <c r="V10" s="37"/>
      <c r="W10" s="37"/>
      <c r="X10" s="37"/>
      <c r="Y10" s="113"/>
      <c r="Z10" s="58"/>
      <c r="AA10" s="35"/>
      <c r="AB10" s="31">
        <f t="shared" si="0"/>
        <v>0</v>
      </c>
      <c r="AC10" s="32">
        <f t="shared" si="1"/>
        <v>0</v>
      </c>
      <c r="AD10" s="33">
        <f t="shared" si="2"/>
        <v>0</v>
      </c>
    </row>
    <row r="11" spans="1:30" x14ac:dyDescent="0.25">
      <c r="A11" s="81" t="s">
        <v>86</v>
      </c>
      <c r="B11" s="32">
        <v>161</v>
      </c>
      <c r="C11" s="32" t="s">
        <v>69</v>
      </c>
      <c r="D11" s="32" t="s">
        <v>69</v>
      </c>
      <c r="E11" s="32">
        <v>162</v>
      </c>
      <c r="F11" s="32">
        <v>164</v>
      </c>
      <c r="G11" s="32">
        <v>163</v>
      </c>
      <c r="H11" s="32">
        <v>168</v>
      </c>
      <c r="I11" s="32">
        <v>170</v>
      </c>
      <c r="J11" s="46">
        <v>160</v>
      </c>
      <c r="K11" s="60">
        <v>170</v>
      </c>
      <c r="L11" s="40">
        <v>165</v>
      </c>
      <c r="M11" s="40">
        <v>151</v>
      </c>
      <c r="N11" s="41"/>
      <c r="O11" s="41">
        <v>165</v>
      </c>
      <c r="P11" s="41">
        <v>176</v>
      </c>
      <c r="Q11" s="40">
        <v>174</v>
      </c>
      <c r="R11" s="40"/>
      <c r="S11" s="40"/>
      <c r="T11" s="40"/>
      <c r="U11" s="40"/>
      <c r="V11" s="40"/>
      <c r="W11" s="40"/>
      <c r="X11" s="40"/>
      <c r="Y11" s="127"/>
      <c r="Z11" s="42"/>
      <c r="AA11" s="32"/>
      <c r="AB11" s="31">
        <f t="shared" si="0"/>
        <v>12</v>
      </c>
      <c r="AC11" s="32">
        <f t="shared" si="1"/>
        <v>4</v>
      </c>
      <c r="AD11" s="33">
        <f t="shared" si="2"/>
        <v>0</v>
      </c>
    </row>
    <row r="12" spans="1:30" x14ac:dyDescent="0.25">
      <c r="A12" s="80" t="s">
        <v>80</v>
      </c>
      <c r="B12" s="35" t="s">
        <v>69</v>
      </c>
      <c r="C12" s="35" t="s">
        <v>69</v>
      </c>
      <c r="D12" s="35" t="s">
        <v>69</v>
      </c>
      <c r="E12" s="35"/>
      <c r="F12" s="35"/>
      <c r="G12" s="35"/>
      <c r="H12" s="35"/>
      <c r="I12" s="35"/>
      <c r="J12" s="55"/>
      <c r="K12" s="62"/>
      <c r="L12" s="37"/>
      <c r="M12" s="37"/>
      <c r="N12" s="64"/>
      <c r="O12" s="124"/>
      <c r="P12" s="124"/>
      <c r="Q12" s="37"/>
      <c r="R12" s="37"/>
      <c r="S12" s="37"/>
      <c r="T12" s="37"/>
      <c r="U12" s="64"/>
      <c r="V12" s="125"/>
      <c r="W12" s="37"/>
      <c r="X12" s="37"/>
      <c r="Y12" s="126"/>
      <c r="Z12" s="58"/>
      <c r="AA12" s="35"/>
      <c r="AB12" s="31">
        <f t="shared" si="0"/>
        <v>0</v>
      </c>
      <c r="AC12" s="32">
        <f t="shared" si="1"/>
        <v>0</v>
      </c>
      <c r="AD12" s="33">
        <f t="shared" si="2"/>
        <v>0</v>
      </c>
    </row>
    <row r="13" spans="1:30" ht="15.75" x14ac:dyDescent="0.25">
      <c r="A13" s="130" t="s">
        <v>109</v>
      </c>
      <c r="B13" s="32">
        <v>136</v>
      </c>
      <c r="C13" s="32" t="s">
        <v>69</v>
      </c>
      <c r="D13" s="32" t="s">
        <v>69</v>
      </c>
      <c r="E13" s="32"/>
      <c r="F13" s="32"/>
      <c r="G13" s="32"/>
      <c r="H13" s="32"/>
      <c r="I13" s="32"/>
      <c r="J13" s="46">
        <v>122</v>
      </c>
      <c r="K13" s="60"/>
      <c r="L13" s="40"/>
      <c r="M13" s="40"/>
      <c r="N13" s="41"/>
      <c r="O13" s="127"/>
      <c r="P13" s="41"/>
      <c r="Q13" s="40"/>
      <c r="R13" s="40"/>
      <c r="S13" s="40"/>
      <c r="T13" s="40"/>
      <c r="U13" s="40"/>
      <c r="V13" s="40"/>
      <c r="W13" s="40"/>
      <c r="X13" s="40"/>
      <c r="Y13" s="127"/>
      <c r="Z13" s="42"/>
      <c r="AA13" s="32"/>
      <c r="AB13" s="31">
        <f t="shared" si="0"/>
        <v>0</v>
      </c>
      <c r="AC13" s="32">
        <f t="shared" si="1"/>
        <v>0</v>
      </c>
      <c r="AD13" s="33">
        <f t="shared" si="2"/>
        <v>0</v>
      </c>
    </row>
    <row r="14" spans="1:30" x14ac:dyDescent="0.25">
      <c r="A14" s="80" t="s">
        <v>105</v>
      </c>
      <c r="B14" s="35"/>
      <c r="C14" s="35"/>
      <c r="D14" s="35"/>
      <c r="E14" s="35"/>
      <c r="F14" s="35"/>
      <c r="G14" s="35"/>
      <c r="H14" s="35"/>
      <c r="I14" s="35"/>
      <c r="J14" s="55"/>
      <c r="K14" s="62"/>
      <c r="L14" s="37">
        <v>101</v>
      </c>
      <c r="M14" s="37"/>
      <c r="N14" s="64"/>
      <c r="O14" s="124"/>
      <c r="P14" s="124"/>
      <c r="Q14" s="37"/>
      <c r="R14" s="37"/>
      <c r="S14" s="37"/>
      <c r="T14" s="37"/>
      <c r="U14" s="37"/>
      <c r="V14" s="37"/>
      <c r="W14" s="37"/>
      <c r="X14" s="37"/>
      <c r="Y14" s="126"/>
      <c r="Z14" s="58"/>
      <c r="AA14" s="35"/>
      <c r="AB14" s="31">
        <f t="shared" si="0"/>
        <v>0</v>
      </c>
      <c r="AC14" s="32">
        <f t="shared" si="1"/>
        <v>0</v>
      </c>
      <c r="AD14" s="33">
        <f t="shared" si="2"/>
        <v>0</v>
      </c>
    </row>
    <row r="15" spans="1:30" x14ac:dyDescent="0.25">
      <c r="A15" s="81" t="s">
        <v>108</v>
      </c>
      <c r="B15" s="32"/>
      <c r="C15" s="32"/>
      <c r="D15" s="32"/>
      <c r="E15" s="32"/>
      <c r="F15" s="32"/>
      <c r="G15" s="32"/>
      <c r="H15" s="32"/>
      <c r="I15" s="32"/>
      <c r="J15" s="46"/>
      <c r="K15" s="60"/>
      <c r="L15" s="40"/>
      <c r="M15" s="40"/>
      <c r="N15" s="41"/>
      <c r="O15" s="127"/>
      <c r="P15" s="41">
        <v>104</v>
      </c>
      <c r="Q15" s="40"/>
      <c r="R15" s="40"/>
      <c r="S15" s="40"/>
      <c r="T15" s="40"/>
      <c r="U15" s="40"/>
      <c r="V15" s="40"/>
      <c r="W15" s="40"/>
      <c r="X15" s="40"/>
      <c r="Y15" s="127"/>
      <c r="Z15" s="42"/>
      <c r="AA15" s="32"/>
      <c r="AB15" s="31">
        <f t="shared" si="0"/>
        <v>0</v>
      </c>
      <c r="AC15" s="32">
        <f t="shared" si="1"/>
        <v>0</v>
      </c>
      <c r="AD15" s="33">
        <f t="shared" si="2"/>
        <v>0</v>
      </c>
    </row>
    <row r="16" spans="1:30" ht="15.75" x14ac:dyDescent="0.25">
      <c r="A16" s="129"/>
      <c r="B16" s="35"/>
      <c r="C16" s="35"/>
      <c r="D16" s="35"/>
      <c r="E16" s="35"/>
      <c r="F16" s="35"/>
      <c r="G16" s="35"/>
      <c r="H16" s="35"/>
      <c r="I16" s="35"/>
      <c r="J16" s="55"/>
      <c r="K16" s="62"/>
      <c r="L16" s="37"/>
      <c r="M16" s="37"/>
      <c r="N16" s="64"/>
      <c r="O16" s="124"/>
      <c r="P16" s="124"/>
      <c r="Q16" s="37"/>
      <c r="R16" s="37"/>
      <c r="S16" s="37"/>
      <c r="T16" s="37"/>
      <c r="U16" s="64"/>
      <c r="V16" s="37"/>
      <c r="W16" s="37"/>
      <c r="X16" s="37"/>
      <c r="Y16" s="126"/>
      <c r="Z16" s="58"/>
      <c r="AA16" s="35"/>
      <c r="AB16" s="31">
        <f t="shared" si="0"/>
        <v>0</v>
      </c>
      <c r="AC16" s="32">
        <f t="shared" si="1"/>
        <v>0</v>
      </c>
      <c r="AD16" s="33">
        <f t="shared" si="2"/>
        <v>0</v>
      </c>
    </row>
    <row r="17" spans="1:30" ht="15.75" x14ac:dyDescent="0.25">
      <c r="A17" s="128"/>
      <c r="B17" s="32"/>
      <c r="C17" s="32"/>
      <c r="D17" s="32"/>
      <c r="E17" s="32"/>
      <c r="F17" s="32"/>
      <c r="G17" s="32"/>
      <c r="H17" s="32"/>
      <c r="I17" s="32"/>
      <c r="J17" s="46"/>
      <c r="K17" s="60"/>
      <c r="L17" s="40"/>
      <c r="M17" s="40"/>
      <c r="N17" s="41"/>
      <c r="O17" s="127"/>
      <c r="P17" s="127"/>
      <c r="Q17" s="40"/>
      <c r="R17" s="40"/>
      <c r="S17" s="40"/>
      <c r="T17" s="40"/>
      <c r="U17" s="40"/>
      <c r="V17" s="40"/>
      <c r="W17" s="40"/>
      <c r="X17" s="40"/>
      <c r="Y17" s="127"/>
      <c r="Z17" s="42"/>
      <c r="AA17" s="32"/>
      <c r="AB17" s="31">
        <f t="shared" si="0"/>
        <v>0</v>
      </c>
      <c r="AC17" s="32">
        <f t="shared" si="1"/>
        <v>0</v>
      </c>
      <c r="AD17" s="33">
        <f t="shared" si="2"/>
        <v>0</v>
      </c>
    </row>
    <row r="18" spans="1:30" ht="15.75" x14ac:dyDescent="0.25">
      <c r="A18" s="129"/>
      <c r="B18" s="35"/>
      <c r="C18" s="35"/>
      <c r="D18" s="35"/>
      <c r="E18" s="35"/>
      <c r="F18" s="35"/>
      <c r="G18" s="35"/>
      <c r="H18" s="35"/>
      <c r="I18" s="35"/>
      <c r="J18" s="55"/>
      <c r="K18" s="62"/>
      <c r="L18" s="37"/>
      <c r="M18" s="37"/>
      <c r="N18" s="64"/>
      <c r="O18" s="124"/>
      <c r="P18" s="124"/>
      <c r="Q18" s="37"/>
      <c r="R18" s="37"/>
      <c r="S18" s="37"/>
      <c r="T18" s="37"/>
      <c r="U18" s="37"/>
      <c r="V18" s="37"/>
      <c r="W18" s="37"/>
      <c r="X18" s="37"/>
      <c r="Y18" s="126"/>
      <c r="Z18" s="58"/>
      <c r="AA18" s="35"/>
      <c r="AB18" s="31">
        <f t="shared" si="0"/>
        <v>0</v>
      </c>
      <c r="AC18" s="32">
        <f t="shared" si="1"/>
        <v>0</v>
      </c>
      <c r="AD18" s="33">
        <f t="shared" si="2"/>
        <v>0</v>
      </c>
    </row>
    <row r="19" spans="1:30" ht="15.75" x14ac:dyDescent="0.25">
      <c r="A19" s="128"/>
      <c r="B19" s="32"/>
      <c r="C19" s="32"/>
      <c r="D19" s="32"/>
      <c r="E19" s="32"/>
      <c r="F19" s="32"/>
      <c r="G19" s="32"/>
      <c r="H19" s="32"/>
      <c r="I19" s="32"/>
      <c r="J19" s="46"/>
      <c r="K19" s="60"/>
      <c r="L19" s="40"/>
      <c r="M19" s="40"/>
      <c r="N19" s="41"/>
      <c r="O19" s="127"/>
      <c r="P19" s="127"/>
      <c r="Q19" s="40"/>
      <c r="R19" s="40"/>
      <c r="S19" s="40"/>
      <c r="T19" s="40"/>
      <c r="U19" s="40"/>
      <c r="V19" s="40"/>
      <c r="W19" s="40"/>
      <c r="X19" s="40"/>
      <c r="Y19" s="127"/>
      <c r="Z19" s="42"/>
      <c r="AA19" s="32"/>
      <c r="AB19" s="31">
        <f t="shared" si="0"/>
        <v>0</v>
      </c>
      <c r="AC19" s="32">
        <f>COUNTIF(B19:AA19,"&gt;=185")</f>
        <v>0</v>
      </c>
      <c r="AD19" s="33">
        <f t="shared" si="2"/>
        <v>0</v>
      </c>
    </row>
  </sheetData>
  <mergeCells count="2">
    <mergeCell ref="A1:AD4"/>
    <mergeCell ref="AB5:A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Aufgelegt 2017</vt:lpstr>
      <vt:lpstr>Pistole 2017</vt:lpstr>
      <vt:lpstr>Freistehend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overw</dc:creator>
  <cp:lastModifiedBy>overw</cp:lastModifiedBy>
  <dcterms:created xsi:type="dcterms:W3CDTF">2017-11-09T21:43:30Z</dcterms:created>
  <dcterms:modified xsi:type="dcterms:W3CDTF">2017-12-12T20:50:46Z</dcterms:modified>
</cp:coreProperties>
</file>